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ZCP\"/>
    </mc:Choice>
  </mc:AlternateContent>
  <xr:revisionPtr revIDLastSave="0" documentId="13_ncr:1_{B037A751-5375-4436-818B-BAFFCB798BA1}" xr6:coauthVersionLast="47" xr6:coauthVersionMax="47" xr10:uidLastSave="{00000000-0000-0000-0000-000000000000}"/>
  <bookViews>
    <workbookView xWindow="-120" yWindow="-120" windowWidth="29040" windowHeight="15720" xr2:uid="{811D062F-8068-4036-8304-B1CD89B6903B}"/>
  </bookViews>
  <sheets>
    <sheet name="79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1" i="1" l="1"/>
  <c r="AG161" i="1"/>
  <c r="AF161" i="1"/>
  <c r="AM115" i="1"/>
  <c r="AL115" i="1"/>
  <c r="AK115" i="1"/>
  <c r="AH98" i="1"/>
  <c r="AG98" i="1"/>
  <c r="AF98" i="1"/>
  <c r="AH80" i="1"/>
  <c r="AG80" i="1"/>
  <c r="AF80" i="1"/>
  <c r="AH4" i="1"/>
  <c r="AH5" i="1"/>
  <c r="AH6" i="1"/>
  <c r="AH7" i="1"/>
  <c r="AH8" i="1"/>
  <c r="AH9" i="1"/>
  <c r="AH10" i="1"/>
  <c r="AH11" i="1"/>
  <c r="AH12" i="1"/>
  <c r="AH3" i="1"/>
  <c r="AF4" i="1"/>
  <c r="AF5" i="1"/>
  <c r="AF6" i="1"/>
  <c r="AF7" i="1"/>
  <c r="AF8" i="1"/>
  <c r="AF9" i="1"/>
  <c r="AF10" i="1"/>
  <c r="AF11" i="1"/>
  <c r="AF12" i="1"/>
  <c r="AG4" i="1"/>
  <c r="AG5" i="1"/>
  <c r="AG6" i="1"/>
  <c r="AG7" i="1"/>
  <c r="AG8" i="1"/>
  <c r="AG9" i="1"/>
  <c r="AG10" i="1"/>
  <c r="AG11" i="1"/>
  <c r="AG15" i="1" s="1"/>
  <c r="AG12" i="1"/>
  <c r="AG3" i="1"/>
  <c r="AF3" i="1"/>
  <c r="C13" i="1"/>
  <c r="D13" i="1"/>
  <c r="E13" i="1"/>
  <c r="F13" i="1"/>
  <c r="G13" i="1"/>
  <c r="H13" i="1"/>
  <c r="I13" i="1"/>
  <c r="J13" i="1"/>
  <c r="K13" i="1"/>
  <c r="L13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AH13" i="1" l="1"/>
  <c r="AG13" i="1"/>
  <c r="AF13" i="1"/>
</calcChain>
</file>

<file path=xl/sharedStrings.xml><?xml version="1.0" encoding="utf-8"?>
<sst xmlns="http://schemas.openxmlformats.org/spreadsheetml/2006/main" count="68" uniqueCount="51">
  <si>
    <t>rok start</t>
  </si>
  <si>
    <t>nr DB</t>
  </si>
  <si>
    <t>RAZEM</t>
  </si>
  <si>
    <t>136 i 137</t>
  </si>
  <si>
    <t>665 i 666</t>
  </si>
  <si>
    <t>678 i 679</t>
  </si>
  <si>
    <t>709 i 710</t>
  </si>
  <si>
    <t>67 i 68</t>
  </si>
  <si>
    <t>73 i 74</t>
  </si>
  <si>
    <t>razem zapłacone przez ROS</t>
  </si>
  <si>
    <t>wartość RMK od kwietnia 2024 do września 2025</t>
  </si>
  <si>
    <t xml:space="preserve">wartość RMK od maja 2023 do kwietnia 2024 </t>
  </si>
  <si>
    <r>
      <t xml:space="preserve">począwszy od dnia 1.04.2024 wszystkie dokuemnty DB w 7980 zostaną sparametryzowane ze zlecenia 179803001027, 179802901021 i mpk7980309977 </t>
    </r>
    <r>
      <rPr>
        <b/>
        <sz val="11"/>
        <color theme="1"/>
        <rFont val="Calibri"/>
        <family val="2"/>
        <charset val="238"/>
        <scheme val="minor"/>
      </rPr>
      <t>na MPK  7980999924</t>
    </r>
  </si>
  <si>
    <t>RMK do wydzielenia z ROS na RDW</t>
  </si>
  <si>
    <t>tutaj właściwie zaaktywowane w III również koszty RMK kwietnia 2024</t>
  </si>
  <si>
    <t>sprawdzić, czy 30.04.2024 nie zrobił się automatycznie batch z 137 z datą 30042024!!!!!!!</t>
  </si>
  <si>
    <t>sprawdzić, czy 30.04.2024 nie zrobił się automatycznie batch z 219 z datą 30042024!!!!!!!</t>
  </si>
  <si>
    <t>tutaj dodatkowo zaaktywowane koszty 4/2024 w marcu, wydaje się ok, podwójnie w 3/2024</t>
  </si>
  <si>
    <t>tego ubezpieczenia nie sprzedaliśmy</t>
  </si>
  <si>
    <t>sprawdzić 30.04.2024 czy batch się zatrzymał</t>
  </si>
  <si>
    <t xml:space="preserve">sprawdzić mpk i batch 30.04.2024 </t>
  </si>
  <si>
    <t>począwszy od dnia 1.04.2024 wszystkie dokuemnty DB w 7980 zostaną sparametryzowane ze zlecenia 179803001027, 179802901021 i mpk7980309977 na MPK  7980999924</t>
  </si>
  <si>
    <t>to miało być zaaktywowane do końca w koszty 03/2024</t>
  </si>
  <si>
    <t>tutaj  jednorazowym DB w wysokości 3150 aktywujemy w 3/2024 wszystkie koszty rozłożone do 9/2025</t>
  </si>
  <si>
    <t>sprawdzić, czy zatrzymał się batch 30.04.2024</t>
  </si>
  <si>
    <t>tutaj  jednorazowym DB w wysokości 2869,9 aktywujemy w 3/2024 wszystkie koszty rozłożone do 1/2025</t>
  </si>
  <si>
    <t>ok w 3/2024 db</t>
  </si>
  <si>
    <t>podwójne DB w 3/2024 ok</t>
  </si>
  <si>
    <t>nie wiem co to jest? Sprawdzić 30.04.2024</t>
  </si>
  <si>
    <t>podwójny DB w 3/2024 ok</t>
  </si>
  <si>
    <t>ok w DB na koniec 30.03.2024</t>
  </si>
  <si>
    <t>tutaj jest od 4/2024 powinno być zatrzymanie, sprzedajemy tę licencję RDW</t>
  </si>
  <si>
    <t>tutaj wygląda na powielenie 74, powinno być zatrzymanie!!!! Sprawdzić 30.04.2024 Nie chcemy tego przepuszczać przez Db - sprzedane w ZCP</t>
  </si>
  <si>
    <t>tutaj wygląda na powielenie 679, powinno być zatrzymanie!!!! Sprawdzić 30.04.2024 Nie chcemy tego przepuszczać przez Db - sprzedane w ZCP</t>
  </si>
  <si>
    <t>tu jest do 8/2024, powinno być  zatrzymanie!!!! Sprawdzić 30.04.2024 Nie chcemy tego przepuszczać przez Db - sprzedane w ZCP</t>
  </si>
  <si>
    <t>tutaj jest do 8/2024 powinno być zatrzymanie, sprzedajemy tę licencję RDW</t>
  </si>
  <si>
    <t>tutaj wygląda na powielenie 666, powinno być zatrzymanie!!!! Sprawdzić 30.04.2024 Nie chcemy tego przepuszczać przez Db - sprzedane w ZCP pk z jednorazową wartością zdjęcia p-k-ty operac ma 51900</t>
  </si>
  <si>
    <t>pk z jednorazową wartością zdjęcia p-k-ty operac ma 51900</t>
  </si>
  <si>
    <t>TD Synnex FV9080061695</t>
  </si>
  <si>
    <t>UiPath UIP-RO_68556</t>
  </si>
  <si>
    <t>UiPath UIP-RO_76075</t>
  </si>
  <si>
    <t>sprawdzić, czy się nie powiela automatycznie, nie chcemy tego w 04/2024 w DB 7980</t>
  </si>
  <si>
    <t>zmieniłam na ostatnie wykonanie 4/2024 z project management</t>
  </si>
  <si>
    <t>zaznaczyłam wskaźnik usuwania</t>
  </si>
  <si>
    <t>nie chcę tego w db</t>
  </si>
  <si>
    <t>nie ma DB w 4/2024</t>
  </si>
  <si>
    <t>OK</t>
  </si>
  <si>
    <t>ok</t>
  </si>
  <si>
    <t>NIE MA TEGO!!!!!!!</t>
  </si>
  <si>
    <t>JEST PRAWIDŁOWO DB</t>
  </si>
  <si>
    <t>ten batch niepotrzebnie zatrzymałam, konieczne doksięgowanie w 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</si>
</sst>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7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" fontId="1" fillId="0" borderId="1" xfId="0" applyNumberFormat="1" applyFont="1" applyBorder="1"/>
    <xf numFmtId="17" fontId="0" fillId="0" borderId="1" xfId="0" applyNumberFormat="1" applyBorder="1"/>
    <xf numFmtId="4" fontId="0" fillId="0" borderId="1" xfId="0" applyNumberFormat="1" applyBorder="1"/>
    <xf numFmtId="4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0" fillId="2" borderId="0" xfId="0" applyNumberFormat="1" applyFill="1"/>
    <xf numFmtId="4" fontId="1" fillId="2" borderId="1" xfId="0" applyNumberFormat="1" applyFont="1" applyFill="1" applyBorder="1"/>
    <xf numFmtId="4" fontId="0" fillId="3" borderId="0" xfId="0" applyNumberFormat="1" applyFill="1"/>
    <xf numFmtId="0" fontId="0" fillId="2" borderId="0" xfId="0" applyFill="1"/>
    <xf numFmtId="4" fontId="0" fillId="4" borderId="1" xfId="0" applyNumberFormat="1" applyFill="1" applyBorder="1"/>
    <xf numFmtId="4" fontId="0" fillId="4" borderId="0" xfId="0" applyNumberFormat="1" applyFill="1"/>
    <xf numFmtId="0" fontId="0" fillId="3" borderId="0" xfId="0" applyFill="1"/>
    <xf numFmtId="4" fontId="1" fillId="5" borderId="1" xfId="0" applyNumberFormat="1" applyFont="1" applyFill="1" applyBorder="1"/>
    <xf numFmtId="4" fontId="0" fillId="5" borderId="0" xfId="0" applyNumberFormat="1" applyFill="1"/>
    <xf numFmtId="0" fontId="2" fillId="0" borderId="0" xfId="0" applyFont="1"/>
    <xf numFmtId="0" fontId="0" fillId="6" borderId="0" xfId="0" applyFill="1"/>
    <xf numFmtId="0" fontId="0" fillId="3" borderId="0" xfId="0" applyFont="1" applyFill="1"/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18</xdr:col>
      <xdr:colOff>87264</xdr:colOff>
      <xdr:row>20</xdr:row>
      <xdr:rowOff>95423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AFE031E-9D0A-7D17-BAF1-8A33E904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11031489" cy="1238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18</xdr:col>
      <xdr:colOff>182528</xdr:colOff>
      <xdr:row>24</xdr:row>
      <xdr:rowOff>47711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0AD1FC2-2533-913D-9F13-061BD72C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00500"/>
          <a:ext cx="11126753" cy="6192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18</xdr:col>
      <xdr:colOff>192054</xdr:colOff>
      <xdr:row>31</xdr:row>
      <xdr:rowOff>66844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C627964-423F-52A8-CAE0-E53A0A7A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62500"/>
          <a:ext cx="11136279" cy="1209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18</xdr:col>
      <xdr:colOff>106317</xdr:colOff>
      <xdr:row>35</xdr:row>
      <xdr:rowOff>57238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F1A4C60-0CC8-0465-1947-2BDAF0FF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096000"/>
          <a:ext cx="11050542" cy="628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18</xdr:col>
      <xdr:colOff>106317</xdr:colOff>
      <xdr:row>42</xdr:row>
      <xdr:rowOff>38265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A577733-08AD-545C-4B38-16B796A6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58000"/>
          <a:ext cx="11050542" cy="1181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18</xdr:col>
      <xdr:colOff>134896</xdr:colOff>
      <xdr:row>46</xdr:row>
      <xdr:rowOff>19132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0BEB8AE-9688-1B38-0FBA-B4235F57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8191500"/>
          <a:ext cx="11079121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18</xdr:col>
      <xdr:colOff>20580</xdr:colOff>
      <xdr:row>53</xdr:row>
      <xdr:rowOff>47791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26CE5E2-0BDC-F754-A808-9E641E22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953500"/>
          <a:ext cx="10964805" cy="11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18</xdr:col>
      <xdr:colOff>125370</xdr:colOff>
      <xdr:row>60</xdr:row>
      <xdr:rowOff>114475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DCA97CD-EBE1-BB1A-6AED-EA5D074C2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287000"/>
          <a:ext cx="11069595" cy="1257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18</xdr:col>
      <xdr:colOff>68212</xdr:colOff>
      <xdr:row>67</xdr:row>
      <xdr:rowOff>38265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E0EEB01F-605B-A307-C70C-B7FFA5F24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1620500"/>
          <a:ext cx="11012437" cy="1181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18</xdr:col>
      <xdr:colOff>296844</xdr:colOff>
      <xdr:row>93</xdr:row>
      <xdr:rowOff>66764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8128AD1-8287-4895-849A-F33F379A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8288000"/>
          <a:ext cx="11241069" cy="638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18</xdr:col>
      <xdr:colOff>182528</xdr:colOff>
      <xdr:row>87</xdr:row>
      <xdr:rowOff>124002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9652750A-CFE8-9E51-2D26-28871805F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6383000"/>
          <a:ext cx="11126753" cy="1267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18</xdr:col>
      <xdr:colOff>258738</xdr:colOff>
      <xdr:row>105</xdr:row>
      <xdr:rowOff>124002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5497D002-0D8C-48FC-2787-426EA9EA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9812000"/>
          <a:ext cx="11202963" cy="1267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19</xdr:col>
      <xdr:colOff>20657</xdr:colOff>
      <xdr:row>111</xdr:row>
      <xdr:rowOff>114396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F336288-97B1-B50A-1DB9-C55C4016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1717000"/>
          <a:ext cx="11517332" cy="685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18</xdr:col>
      <xdr:colOff>211107</xdr:colOff>
      <xdr:row>123</xdr:row>
      <xdr:rowOff>171633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E7418B9A-C138-E250-7C24-10D17426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3431500"/>
          <a:ext cx="11155332" cy="1314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18</xdr:col>
      <xdr:colOff>173001</xdr:colOff>
      <xdr:row>128</xdr:row>
      <xdr:rowOff>123922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889740C1-7EBC-A5F0-C671-8C1450E7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4955500"/>
          <a:ext cx="11117226" cy="6954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20</xdr:col>
      <xdr:colOff>325392</xdr:colOff>
      <xdr:row>142</xdr:row>
      <xdr:rowOff>38185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B6C2412F-C689-2264-3176-4CD86C58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23975" y="26479500"/>
          <a:ext cx="11050542" cy="609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18</xdr:col>
      <xdr:colOff>134896</xdr:colOff>
      <xdr:row>153</xdr:row>
      <xdr:rowOff>19239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8A854587-CECE-BE6C-27A1-7CCAFE5B9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7813000"/>
          <a:ext cx="11079121" cy="1352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18</xdr:col>
      <xdr:colOff>106317</xdr:colOff>
      <xdr:row>156</xdr:row>
      <xdr:rowOff>171527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51ED36AF-0936-A5BC-3301-0F58F24E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9337000"/>
          <a:ext cx="11050542" cy="552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18</xdr:col>
      <xdr:colOff>125370</xdr:colOff>
      <xdr:row>167</xdr:row>
      <xdr:rowOff>9633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878A94B9-82F9-CBBB-9E61-EB644A9E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1051500"/>
          <a:ext cx="11069595" cy="771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18</xdr:col>
      <xdr:colOff>125370</xdr:colOff>
      <xdr:row>172</xdr:row>
      <xdr:rowOff>123922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3CB34632-CE3B-E78A-C940-87A958D5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2194500"/>
          <a:ext cx="11069595" cy="6954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18</xdr:col>
      <xdr:colOff>1528</xdr:colOff>
      <xdr:row>177</xdr:row>
      <xdr:rowOff>19132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89FD0EE4-8303-08F9-EF27-9F4EA775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3147000"/>
          <a:ext cx="10945753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18</xdr:col>
      <xdr:colOff>87264</xdr:colOff>
      <xdr:row>186</xdr:row>
      <xdr:rowOff>80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1C168F45-93CA-39BC-DB56-63604EC3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4861500"/>
          <a:ext cx="11031489" cy="571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18</xdr:col>
      <xdr:colOff>192054</xdr:colOff>
      <xdr:row>191</xdr:row>
      <xdr:rowOff>133448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C728F1E4-A6E8-365A-B2A0-4258ADFD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5814000"/>
          <a:ext cx="11136279" cy="704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18</xdr:col>
      <xdr:colOff>68212</xdr:colOff>
      <xdr:row>136</xdr:row>
      <xdr:rowOff>133448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A3428734-F6CE-4D72-A1F0-45F096B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289000"/>
          <a:ext cx="11012437" cy="704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18</xdr:col>
      <xdr:colOff>249212</xdr:colOff>
      <xdr:row>201</xdr:row>
      <xdr:rowOff>133528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DEE6C93C-C473-5F5F-8D6C-C901E7E2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8100000"/>
          <a:ext cx="11193437" cy="1276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18</xdr:col>
      <xdr:colOff>68212</xdr:colOff>
      <xdr:row>207</xdr:row>
      <xdr:rowOff>76290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B809F349-D75B-EA12-1490-B0573D2B0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39814500"/>
          <a:ext cx="11012437" cy="647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18</xdr:col>
      <xdr:colOff>487370</xdr:colOff>
      <xdr:row>216</xdr:row>
      <xdr:rowOff>171633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141297CF-26EB-10C6-906A-A95B55871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0957500"/>
          <a:ext cx="11431595" cy="13146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219</xdr:row>
      <xdr:rowOff>0</xdr:rowOff>
    </xdr:from>
    <xdr:to>
      <xdr:col>22</xdr:col>
      <xdr:colOff>315882</xdr:colOff>
      <xdr:row>221</xdr:row>
      <xdr:rowOff>181053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16BA4C3C-F024-37EC-2C44-F6FB287CB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33625" y="42672000"/>
          <a:ext cx="11155332" cy="562053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70</xdr:row>
      <xdr:rowOff>0</xdr:rowOff>
    </xdr:from>
    <xdr:to>
      <xdr:col>45</xdr:col>
      <xdr:colOff>553463</xdr:colOff>
      <xdr:row>107</xdr:row>
      <xdr:rowOff>172458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1E0CF4-F3D3-7A9B-F91E-82FFF501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783425" y="14287500"/>
          <a:ext cx="7259063" cy="7220958"/>
        </a:xfrm>
        <a:prstGeom prst="rect">
          <a:avLst/>
        </a:prstGeom>
      </xdr:spPr>
    </xdr:pic>
    <xdr:clientData/>
  </xdr:twoCellAnchor>
  <xdr:twoCellAnchor editAs="oneCell">
    <xdr:from>
      <xdr:col>46</xdr:col>
      <xdr:colOff>0</xdr:colOff>
      <xdr:row>70</xdr:row>
      <xdr:rowOff>0</xdr:rowOff>
    </xdr:from>
    <xdr:to>
      <xdr:col>56</xdr:col>
      <xdr:colOff>258062</xdr:colOff>
      <xdr:row>111</xdr:row>
      <xdr:rowOff>86827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CE660261-7B54-D270-7F70-2CE0FF00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7098625" y="14287500"/>
          <a:ext cx="6354062" cy="7897327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71</xdr:row>
      <xdr:rowOff>0</xdr:rowOff>
    </xdr:from>
    <xdr:to>
      <xdr:col>74</xdr:col>
      <xdr:colOff>49078</xdr:colOff>
      <xdr:row>84</xdr:row>
      <xdr:rowOff>38451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73286B57-E0BF-F4D3-FFA6-BDEC12C4C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804225" y="14478000"/>
          <a:ext cx="10412278" cy="2514951"/>
        </a:xfrm>
        <a:prstGeom prst="rect">
          <a:avLst/>
        </a:prstGeom>
      </xdr:spPr>
    </xdr:pic>
    <xdr:clientData/>
  </xdr:twoCellAnchor>
  <xdr:twoCellAnchor editAs="oneCell">
    <xdr:from>
      <xdr:col>46</xdr:col>
      <xdr:colOff>609599</xdr:colOff>
      <xdr:row>112</xdr:row>
      <xdr:rowOff>0</xdr:rowOff>
    </xdr:from>
    <xdr:to>
      <xdr:col>63</xdr:col>
      <xdr:colOff>0</xdr:colOff>
      <xdr:row>147</xdr:row>
      <xdr:rowOff>931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F0D2115E-1A88-DC07-018A-7564C088C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708224" y="22288500"/>
          <a:ext cx="9753601" cy="6668431"/>
        </a:xfrm>
        <a:prstGeom prst="rect">
          <a:avLst/>
        </a:prstGeom>
      </xdr:spPr>
    </xdr:pic>
    <xdr:clientData/>
  </xdr:twoCellAnchor>
  <xdr:twoCellAnchor editAs="oneCell">
    <xdr:from>
      <xdr:col>59</xdr:col>
      <xdr:colOff>495300</xdr:colOff>
      <xdr:row>105</xdr:row>
      <xdr:rowOff>180975</xdr:rowOff>
    </xdr:from>
    <xdr:to>
      <xdr:col>76</xdr:col>
      <xdr:colOff>592010</xdr:colOff>
      <xdr:row>118</xdr:row>
      <xdr:rowOff>19373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C7B910E3-4794-6F99-5D69-ED2BA71DE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518725" y="21135975"/>
          <a:ext cx="10459910" cy="2314898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109</xdr:row>
      <xdr:rowOff>0</xdr:rowOff>
    </xdr:from>
    <xdr:to>
      <xdr:col>52</xdr:col>
      <xdr:colOff>315220</xdr:colOff>
      <xdr:row>144</xdr:row>
      <xdr:rowOff>48562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71730CFC-388B-70DB-A21B-E36818399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60225" y="21717000"/>
          <a:ext cx="6411220" cy="6716062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147</xdr:row>
      <xdr:rowOff>0</xdr:rowOff>
    </xdr:from>
    <xdr:to>
      <xdr:col>52</xdr:col>
      <xdr:colOff>19904</xdr:colOff>
      <xdr:row>183</xdr:row>
      <xdr:rowOff>181957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1E16B754-02F5-7B8D-4F9D-88633FAA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660225" y="28956000"/>
          <a:ext cx="6115904" cy="7039957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148</xdr:row>
      <xdr:rowOff>0</xdr:rowOff>
    </xdr:from>
    <xdr:to>
      <xdr:col>61</xdr:col>
      <xdr:colOff>467471</xdr:colOff>
      <xdr:row>183</xdr:row>
      <xdr:rowOff>77141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67FE4932-D6FD-76F5-DA10-28BE659B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1365825" y="29146500"/>
          <a:ext cx="5344271" cy="6744641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186</xdr:row>
      <xdr:rowOff>0</xdr:rowOff>
    </xdr:from>
    <xdr:to>
      <xdr:col>51</xdr:col>
      <xdr:colOff>305608</xdr:colOff>
      <xdr:row>220</xdr:row>
      <xdr:rowOff>105694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8868E0F9-2460-F6FF-863F-C1C9ADEDB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4660225" y="36385500"/>
          <a:ext cx="5792008" cy="6582694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221</xdr:row>
      <xdr:rowOff>0</xdr:rowOff>
    </xdr:from>
    <xdr:to>
      <xdr:col>52</xdr:col>
      <xdr:colOff>286556</xdr:colOff>
      <xdr:row>256</xdr:row>
      <xdr:rowOff>96194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4BCFAFC0-95A8-B17A-4457-C71CB33A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5269825" y="43053000"/>
          <a:ext cx="5772956" cy="6763694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128</xdr:row>
      <xdr:rowOff>0</xdr:rowOff>
    </xdr:from>
    <xdr:to>
      <xdr:col>37</xdr:col>
      <xdr:colOff>804</xdr:colOff>
      <xdr:row>162</xdr:row>
      <xdr:rowOff>904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3EF8FA15-5433-42CA-06CA-2E22A235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849600" y="25336500"/>
          <a:ext cx="5763429" cy="6477904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163</xdr:row>
      <xdr:rowOff>0</xdr:rowOff>
    </xdr:from>
    <xdr:to>
      <xdr:col>40</xdr:col>
      <xdr:colOff>29374</xdr:colOff>
      <xdr:row>196</xdr:row>
      <xdr:rowOff>124720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6A4356CA-3CA5-B7E0-F096-566FCC8D6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745075" y="32004000"/>
          <a:ext cx="5725324" cy="6411220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260</xdr:row>
      <xdr:rowOff>0</xdr:rowOff>
    </xdr:from>
    <xdr:to>
      <xdr:col>52</xdr:col>
      <xdr:colOff>534240</xdr:colOff>
      <xdr:row>293</xdr:row>
      <xdr:rowOff>58035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3F33668E-17AD-81B9-25CA-8A26B56B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5269825" y="50482500"/>
          <a:ext cx="6020640" cy="6344535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198</xdr:row>
      <xdr:rowOff>0</xdr:rowOff>
    </xdr:from>
    <xdr:to>
      <xdr:col>52</xdr:col>
      <xdr:colOff>420180</xdr:colOff>
      <xdr:row>232</xdr:row>
      <xdr:rowOff>143799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F1FBD8E5-1487-E2C3-3D22-792F56F2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3441025" y="38671500"/>
          <a:ext cx="7735380" cy="6620799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295</xdr:row>
      <xdr:rowOff>0</xdr:rowOff>
    </xdr:from>
    <xdr:to>
      <xdr:col>51</xdr:col>
      <xdr:colOff>524629</xdr:colOff>
      <xdr:row>328</xdr:row>
      <xdr:rowOff>86614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FA6F32B5-42C9-E770-629D-E177509C9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5269825" y="57150000"/>
          <a:ext cx="5401429" cy="6373114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330</xdr:row>
      <xdr:rowOff>0</xdr:rowOff>
    </xdr:from>
    <xdr:to>
      <xdr:col>53</xdr:col>
      <xdr:colOff>391430</xdr:colOff>
      <xdr:row>365</xdr:row>
      <xdr:rowOff>143826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6CBAC710-37A1-0D4C-9E04-31744C7D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5269825" y="63817500"/>
          <a:ext cx="6487430" cy="681132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367</xdr:row>
      <xdr:rowOff>0</xdr:rowOff>
    </xdr:from>
    <xdr:to>
      <xdr:col>54</xdr:col>
      <xdr:colOff>400957</xdr:colOff>
      <xdr:row>405</xdr:row>
      <xdr:rowOff>58168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818BCF53-88BF-CCC2-6B73-F18BC5F8B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5879425" y="70866000"/>
          <a:ext cx="6496957" cy="7297168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408</xdr:row>
      <xdr:rowOff>0</xdr:rowOff>
    </xdr:from>
    <xdr:to>
      <xdr:col>54</xdr:col>
      <xdr:colOff>515188</xdr:colOff>
      <xdr:row>441</xdr:row>
      <xdr:rowOff>86614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233F30A9-199A-EAD2-32B6-70955ECB7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6489025" y="78676500"/>
          <a:ext cx="6001588" cy="6373114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442</xdr:row>
      <xdr:rowOff>0</xdr:rowOff>
    </xdr:from>
    <xdr:to>
      <xdr:col>54</xdr:col>
      <xdr:colOff>267503</xdr:colOff>
      <xdr:row>475</xdr:row>
      <xdr:rowOff>48509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5365B02F-CD51-4745-E527-154C4B0D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489025" y="85153500"/>
          <a:ext cx="5753903" cy="6335009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476</xdr:row>
      <xdr:rowOff>0</xdr:rowOff>
    </xdr:from>
    <xdr:to>
      <xdr:col>54</xdr:col>
      <xdr:colOff>305608</xdr:colOff>
      <xdr:row>515</xdr:row>
      <xdr:rowOff>10563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7463E086-A0D4-4C1E-07F6-603637C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489025" y="91630500"/>
          <a:ext cx="5792008" cy="74400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225</xdr:row>
      <xdr:rowOff>0</xdr:rowOff>
    </xdr:from>
    <xdr:to>
      <xdr:col>13</xdr:col>
      <xdr:colOff>543809</xdr:colOff>
      <xdr:row>263</xdr:row>
      <xdr:rowOff>1010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24D755C-4F7D-AE72-91CB-FF61DF05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838325" y="43815000"/>
          <a:ext cx="6335009" cy="7240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1628-EDE0-4E80-81E8-67448D941DCE}">
  <dimension ref="A1:BG221"/>
  <sheetViews>
    <sheetView tabSelected="1" topLeftCell="A227" workbookViewId="0">
      <selection activeCell="U211" sqref="U211"/>
    </sheetView>
  </sheetViews>
  <sheetFormatPr defaultRowHeight="15" x14ac:dyDescent="0.25"/>
  <cols>
    <col min="1" max="1" width="8.5703125" customWidth="1"/>
    <col min="2" max="2" width="11.28515625" customWidth="1"/>
    <col min="3" max="3" width="7.7109375" customWidth="1"/>
    <col min="4" max="4" width="7.42578125" customWidth="1"/>
    <col min="5" max="5" width="7.85546875" customWidth="1"/>
    <col min="6" max="6" width="7.7109375" customWidth="1"/>
    <col min="7" max="7" width="9" customWidth="1"/>
    <col min="15" max="18" width="10.140625" bestFit="1" customWidth="1"/>
    <col min="19" max="20" width="8.28515625" customWidth="1"/>
    <col min="21" max="21" width="8" customWidth="1"/>
    <col min="22" max="22" width="8.85546875" customWidth="1"/>
    <col min="23" max="23" width="8.7109375" customWidth="1"/>
    <col min="24" max="24" width="8.5703125" customWidth="1"/>
    <col min="25" max="25" width="7.42578125" customWidth="1"/>
    <col min="26" max="27" width="7.7109375" customWidth="1"/>
    <col min="28" max="28" width="6.5703125" customWidth="1"/>
    <col min="29" max="29" width="7" customWidth="1"/>
    <col min="30" max="30" width="7.140625" customWidth="1"/>
    <col min="31" max="31" width="7.7109375" customWidth="1"/>
    <col min="32" max="32" width="10.5703125" customWidth="1"/>
    <col min="33" max="33" width="10.85546875" customWidth="1"/>
  </cols>
  <sheetData>
    <row r="1" spans="1:34" x14ac:dyDescent="0.25">
      <c r="D1" t="s">
        <v>13</v>
      </c>
    </row>
    <row r="2" spans="1:34" ht="90" x14ac:dyDescent="0.25">
      <c r="A2" t="s">
        <v>0</v>
      </c>
      <c r="B2" t="s">
        <v>1</v>
      </c>
      <c r="C2" s="1">
        <v>45047</v>
      </c>
      <c r="D2" s="1">
        <v>45078</v>
      </c>
      <c r="E2" s="1">
        <v>45108</v>
      </c>
      <c r="F2" s="1">
        <v>45139</v>
      </c>
      <c r="G2" s="1">
        <v>45170</v>
      </c>
      <c r="H2" s="1">
        <v>45200</v>
      </c>
      <c r="I2" s="1">
        <v>45231</v>
      </c>
      <c r="J2" s="1">
        <v>45261</v>
      </c>
      <c r="K2" s="1">
        <v>45292</v>
      </c>
      <c r="L2" s="1">
        <v>45323</v>
      </c>
      <c r="M2" s="1">
        <v>45352</v>
      </c>
      <c r="N2" s="6">
        <v>45412</v>
      </c>
      <c r="O2" s="1">
        <v>45413</v>
      </c>
      <c r="P2" s="1">
        <v>45473</v>
      </c>
      <c r="Q2" s="1">
        <v>45504</v>
      </c>
      <c r="R2" s="1">
        <v>45535</v>
      </c>
      <c r="S2" s="1">
        <v>45565</v>
      </c>
      <c r="T2" s="1">
        <v>45596</v>
      </c>
      <c r="U2" s="1">
        <v>45626</v>
      </c>
      <c r="V2" s="1">
        <v>45657</v>
      </c>
      <c r="W2" s="1">
        <v>45688</v>
      </c>
      <c r="X2" s="1">
        <v>45716</v>
      </c>
      <c r="Y2" s="1">
        <v>45747</v>
      </c>
      <c r="Z2" s="1">
        <v>45777</v>
      </c>
      <c r="AA2" s="1">
        <v>45808</v>
      </c>
      <c r="AB2" s="1">
        <v>45838</v>
      </c>
      <c r="AC2" s="1">
        <v>45869</v>
      </c>
      <c r="AD2" s="1">
        <v>45900</v>
      </c>
      <c r="AE2" s="1">
        <v>45930</v>
      </c>
      <c r="AF2" s="11" t="s">
        <v>9</v>
      </c>
      <c r="AG2" s="12" t="s">
        <v>10</v>
      </c>
      <c r="AH2" s="12" t="s">
        <v>11</v>
      </c>
    </row>
    <row r="3" spans="1:34" x14ac:dyDescent="0.25">
      <c r="A3">
        <v>2023</v>
      </c>
      <c r="B3" s="10" t="s">
        <v>3</v>
      </c>
      <c r="C3">
        <v>388.37</v>
      </c>
      <c r="D3" s="2">
        <v>388.33</v>
      </c>
      <c r="E3" s="2">
        <v>388.33</v>
      </c>
      <c r="F3" s="2">
        <v>388.33</v>
      </c>
      <c r="G3" s="2">
        <v>388.33</v>
      </c>
      <c r="H3" s="2">
        <v>388.33</v>
      </c>
      <c r="I3" s="2">
        <v>388.33</v>
      </c>
      <c r="J3" s="2">
        <v>388.33</v>
      </c>
      <c r="K3" s="2">
        <v>388.33</v>
      </c>
      <c r="L3" s="2">
        <v>388.33</v>
      </c>
      <c r="M3" s="2">
        <v>388.33</v>
      </c>
      <c r="N3" s="17">
        <v>388.33</v>
      </c>
      <c r="O3" s="2"/>
      <c r="P3" s="2"/>
      <c r="Q3" s="2"/>
      <c r="R3" s="2"/>
      <c r="S3" s="2"/>
      <c r="T3" s="2"/>
      <c r="U3" s="2"/>
      <c r="V3" s="2"/>
      <c r="W3" s="2"/>
      <c r="AF3" s="3">
        <f>SUM(C3:AE3)</f>
        <v>4660</v>
      </c>
      <c r="AG3" s="14">
        <f>SUM(N3:AE3)</f>
        <v>388.33</v>
      </c>
      <c r="AH3" s="5">
        <f>SUM(C3:M3)</f>
        <v>4271.67</v>
      </c>
    </row>
    <row r="4" spans="1:34" x14ac:dyDescent="0.25">
      <c r="A4">
        <v>2023</v>
      </c>
      <c r="B4">
        <v>219</v>
      </c>
      <c r="D4" s="9"/>
      <c r="E4" s="9">
        <v>402.41</v>
      </c>
      <c r="F4" s="8">
        <v>134.13</v>
      </c>
      <c r="G4" s="8">
        <v>134.13</v>
      </c>
      <c r="H4" s="8">
        <v>134.13</v>
      </c>
      <c r="I4" s="8">
        <v>134.13</v>
      </c>
      <c r="J4" s="8">
        <v>134.13</v>
      </c>
      <c r="K4" s="8">
        <v>134.13</v>
      </c>
      <c r="L4" s="8">
        <v>134.13</v>
      </c>
      <c r="M4" s="8">
        <v>134.13</v>
      </c>
      <c r="N4" s="17">
        <v>134.13</v>
      </c>
      <c r="O4" s="2"/>
      <c r="P4" s="2"/>
      <c r="Q4" s="2"/>
      <c r="R4" s="2"/>
      <c r="S4" s="2"/>
      <c r="T4" s="2"/>
      <c r="U4" s="2"/>
      <c r="V4" s="2"/>
      <c r="W4" s="2"/>
      <c r="AF4" s="3">
        <f t="shared" ref="AF4:AF12" si="0">SUM(C4:AE4)</f>
        <v>1609.5800000000004</v>
      </c>
      <c r="AG4" s="14">
        <f t="shared" ref="AG4:AG13" si="1">SUM(N4:AE4)</f>
        <v>134.13</v>
      </c>
      <c r="AH4" s="5">
        <f t="shared" ref="AH4:AH13" si="2">SUM(C4:M4)</f>
        <v>1475.4500000000003</v>
      </c>
    </row>
    <row r="5" spans="1:34" x14ac:dyDescent="0.25">
      <c r="A5">
        <v>2023</v>
      </c>
      <c r="B5" s="10" t="s">
        <v>4</v>
      </c>
      <c r="G5">
        <v>8237.2199999999993</v>
      </c>
      <c r="H5" s="2">
        <v>8237.25</v>
      </c>
      <c r="I5" s="2">
        <v>8237.25</v>
      </c>
      <c r="J5" s="2">
        <v>8237.25</v>
      </c>
      <c r="K5" s="2">
        <v>8237.25</v>
      </c>
      <c r="L5" s="2">
        <v>8237.25</v>
      </c>
      <c r="M5" s="2">
        <v>8237.25</v>
      </c>
      <c r="N5" s="7">
        <v>8237.25</v>
      </c>
      <c r="O5" s="2">
        <v>8237.25</v>
      </c>
      <c r="P5" s="2">
        <v>8237.25</v>
      </c>
      <c r="Q5" s="2">
        <v>8237.25</v>
      </c>
      <c r="R5" s="2">
        <v>8237.25</v>
      </c>
      <c r="S5" s="2"/>
      <c r="T5" s="2"/>
      <c r="U5" s="2"/>
      <c r="V5" s="2"/>
      <c r="W5" s="2"/>
      <c r="AF5" s="3">
        <f t="shared" si="0"/>
        <v>98846.97</v>
      </c>
      <c r="AG5" s="20">
        <f t="shared" si="1"/>
        <v>41186.25</v>
      </c>
      <c r="AH5" s="5">
        <f t="shared" si="2"/>
        <v>57660.72</v>
      </c>
    </row>
    <row r="6" spans="1:34" x14ac:dyDescent="0.25">
      <c r="A6">
        <v>2023</v>
      </c>
      <c r="B6">
        <v>668</v>
      </c>
      <c r="H6" s="2">
        <v>280</v>
      </c>
      <c r="I6" s="2">
        <v>280</v>
      </c>
      <c r="J6" s="2">
        <v>280</v>
      </c>
      <c r="K6" s="2">
        <v>280</v>
      </c>
      <c r="L6" s="2">
        <v>280</v>
      </c>
      <c r="M6" s="2">
        <v>280</v>
      </c>
      <c r="N6" s="17">
        <v>280</v>
      </c>
      <c r="O6" s="18">
        <v>280</v>
      </c>
      <c r="P6" s="18">
        <v>280</v>
      </c>
      <c r="Q6" s="18">
        <v>280</v>
      </c>
      <c r="R6" s="18">
        <v>280</v>
      </c>
      <c r="S6" s="18">
        <v>280</v>
      </c>
      <c r="T6" s="2"/>
      <c r="U6" s="2"/>
      <c r="V6" s="2"/>
      <c r="W6" s="2"/>
      <c r="AF6" s="3">
        <f t="shared" si="0"/>
        <v>3360</v>
      </c>
      <c r="AG6" s="14">
        <f t="shared" si="1"/>
        <v>1680</v>
      </c>
      <c r="AH6" s="5">
        <f t="shared" si="2"/>
        <v>1680</v>
      </c>
    </row>
    <row r="7" spans="1:34" x14ac:dyDescent="0.25">
      <c r="A7">
        <v>2023</v>
      </c>
      <c r="B7" s="10" t="s">
        <v>5</v>
      </c>
      <c r="G7">
        <v>3278.53</v>
      </c>
      <c r="H7" s="2">
        <v>3278.52</v>
      </c>
      <c r="I7" s="2">
        <v>3278.52</v>
      </c>
      <c r="J7" s="2">
        <v>3278.52</v>
      </c>
      <c r="K7" s="2">
        <v>3278.52</v>
      </c>
      <c r="L7" s="2">
        <v>3278.52</v>
      </c>
      <c r="M7" s="2">
        <v>3278.52</v>
      </c>
      <c r="N7" s="7">
        <v>3278.52</v>
      </c>
      <c r="O7" s="2">
        <v>3278.52</v>
      </c>
      <c r="P7" s="2">
        <v>3278.52</v>
      </c>
      <c r="Q7" s="2">
        <v>3278.52</v>
      </c>
      <c r="R7" s="2">
        <v>3278.52</v>
      </c>
      <c r="S7" s="2"/>
      <c r="T7" s="2"/>
      <c r="U7" s="2"/>
      <c r="V7" s="2"/>
      <c r="W7" s="2"/>
      <c r="AF7" s="3">
        <f t="shared" si="0"/>
        <v>39342.249999999993</v>
      </c>
      <c r="AG7" s="20">
        <f t="shared" si="1"/>
        <v>16392.599999999999</v>
      </c>
      <c r="AH7" s="5">
        <f t="shared" si="2"/>
        <v>22949.65</v>
      </c>
    </row>
    <row r="8" spans="1:34" x14ac:dyDescent="0.25">
      <c r="A8">
        <v>2023</v>
      </c>
      <c r="B8">
        <v>688</v>
      </c>
      <c r="H8" s="2">
        <v>175</v>
      </c>
      <c r="I8" s="2">
        <v>175</v>
      </c>
      <c r="J8" s="2">
        <v>175</v>
      </c>
      <c r="K8" s="2">
        <v>175</v>
      </c>
      <c r="L8" s="2">
        <v>175</v>
      </c>
      <c r="M8" s="2">
        <v>175</v>
      </c>
      <c r="N8" s="17">
        <v>175</v>
      </c>
      <c r="O8" s="18">
        <v>175</v>
      </c>
      <c r="P8" s="18">
        <v>175</v>
      </c>
      <c r="Q8" s="18">
        <v>175</v>
      </c>
      <c r="R8" s="18">
        <v>175</v>
      </c>
      <c r="S8" s="18">
        <v>175</v>
      </c>
      <c r="T8" s="18">
        <v>175</v>
      </c>
      <c r="U8" s="18">
        <v>175</v>
      </c>
      <c r="V8" s="18">
        <v>175</v>
      </c>
      <c r="W8" s="18">
        <v>175</v>
      </c>
      <c r="X8" s="18">
        <v>175</v>
      </c>
      <c r="Y8" s="18">
        <v>175</v>
      </c>
      <c r="Z8" s="18">
        <v>175</v>
      </c>
      <c r="AA8" s="18">
        <v>175</v>
      </c>
      <c r="AB8" s="18">
        <v>175</v>
      </c>
      <c r="AC8" s="18">
        <v>175</v>
      </c>
      <c r="AD8" s="18">
        <v>175</v>
      </c>
      <c r="AE8" s="18">
        <v>175</v>
      </c>
      <c r="AF8" s="3">
        <f t="shared" si="0"/>
        <v>4200</v>
      </c>
      <c r="AG8" s="14">
        <f t="shared" si="1"/>
        <v>3150</v>
      </c>
      <c r="AH8" s="5">
        <f t="shared" si="2"/>
        <v>1050</v>
      </c>
    </row>
    <row r="9" spans="1:34" x14ac:dyDescent="0.25">
      <c r="A9">
        <v>2023</v>
      </c>
      <c r="B9" s="10" t="s">
        <v>6</v>
      </c>
      <c r="I9" s="2">
        <v>250.37</v>
      </c>
      <c r="J9" s="2">
        <v>250.33</v>
      </c>
      <c r="K9" s="2">
        <v>250.33</v>
      </c>
      <c r="L9" s="2">
        <v>250.33</v>
      </c>
      <c r="M9" s="2">
        <v>250.33</v>
      </c>
      <c r="N9" s="17">
        <v>250.33</v>
      </c>
      <c r="O9" s="18">
        <v>250.33</v>
      </c>
      <c r="P9" s="18">
        <v>250.33</v>
      </c>
      <c r="Q9" s="18">
        <v>250.33</v>
      </c>
      <c r="R9" s="18">
        <v>250.33</v>
      </c>
      <c r="S9" s="18">
        <v>250.33</v>
      </c>
      <c r="T9" s="18">
        <v>250.33</v>
      </c>
      <c r="U9" s="13"/>
      <c r="V9" s="13"/>
      <c r="W9" s="13"/>
      <c r="X9" s="16"/>
      <c r="Y9" s="16"/>
      <c r="Z9" s="16"/>
      <c r="AA9" s="16"/>
      <c r="AB9" s="16"/>
      <c r="AC9" s="16"/>
      <c r="AD9" s="16"/>
      <c r="AE9" s="16"/>
      <c r="AF9" s="3">
        <f t="shared" si="0"/>
        <v>3003.9999999999995</v>
      </c>
      <c r="AG9" s="14">
        <f t="shared" si="1"/>
        <v>1752.31</v>
      </c>
      <c r="AH9" s="5">
        <f t="shared" si="2"/>
        <v>1251.69</v>
      </c>
    </row>
    <row r="10" spans="1:34" x14ac:dyDescent="0.25">
      <c r="A10">
        <v>2024</v>
      </c>
      <c r="B10" s="10" t="s">
        <v>7</v>
      </c>
      <c r="L10" s="15">
        <v>287.01</v>
      </c>
      <c r="M10" s="15">
        <v>286.99</v>
      </c>
      <c r="N10" s="17">
        <v>286.99</v>
      </c>
      <c r="O10" s="18">
        <v>286.99</v>
      </c>
      <c r="P10" s="18">
        <v>286.99</v>
      </c>
      <c r="Q10" s="18">
        <v>286.99</v>
      </c>
      <c r="R10" s="18">
        <v>286.99</v>
      </c>
      <c r="S10" s="18">
        <v>286.99</v>
      </c>
      <c r="T10" s="18">
        <v>286.99</v>
      </c>
      <c r="U10" s="18">
        <v>286.99</v>
      </c>
      <c r="V10" s="18">
        <v>286.99</v>
      </c>
      <c r="W10" s="18">
        <v>286.99</v>
      </c>
      <c r="AF10" s="3">
        <f t="shared" si="0"/>
        <v>3443.8999999999996</v>
      </c>
      <c r="AG10" s="14">
        <f t="shared" si="1"/>
        <v>2869.8999999999996</v>
      </c>
      <c r="AH10" s="5">
        <f t="shared" si="2"/>
        <v>574</v>
      </c>
    </row>
    <row r="11" spans="1:34" x14ac:dyDescent="0.25">
      <c r="A11">
        <v>2024</v>
      </c>
      <c r="B11" s="10" t="s">
        <v>8</v>
      </c>
      <c r="M11" s="2">
        <v>7409.42</v>
      </c>
      <c r="N11" s="7">
        <v>7409.36</v>
      </c>
      <c r="O11" s="8">
        <v>7409.36</v>
      </c>
      <c r="P11" s="8">
        <v>7409.36</v>
      </c>
      <c r="Q11" s="8">
        <v>7409.36</v>
      </c>
      <c r="R11" s="8">
        <v>7409.36</v>
      </c>
      <c r="S11" s="8">
        <v>7409.36</v>
      </c>
      <c r="T11" s="8">
        <v>7409.36</v>
      </c>
      <c r="U11" s="8">
        <v>7409.36</v>
      </c>
      <c r="V11" s="8">
        <v>7409.36</v>
      </c>
      <c r="W11" s="8">
        <v>7409.36</v>
      </c>
      <c r="X11" s="8">
        <v>7409.36</v>
      </c>
      <c r="AF11" s="3">
        <f t="shared" si="0"/>
        <v>88912.38</v>
      </c>
      <c r="AG11" s="20">
        <f t="shared" si="1"/>
        <v>81502.959999999992</v>
      </c>
      <c r="AH11" s="5">
        <f t="shared" si="2"/>
        <v>7409.42</v>
      </c>
    </row>
    <row r="12" spans="1:34" x14ac:dyDescent="0.25">
      <c r="N12" s="7"/>
      <c r="O12" s="2"/>
      <c r="P12" s="2"/>
      <c r="Q12" s="2"/>
      <c r="R12" s="2"/>
      <c r="S12" s="2"/>
      <c r="T12" s="2"/>
      <c r="U12" s="2"/>
      <c r="V12" s="2"/>
      <c r="W12" s="2"/>
      <c r="AF12" s="3">
        <f t="shared" si="0"/>
        <v>0</v>
      </c>
      <c r="AG12" s="5">
        <f t="shared" si="1"/>
        <v>0</v>
      </c>
      <c r="AH12" s="5">
        <f t="shared" si="2"/>
        <v>0</v>
      </c>
    </row>
    <row r="13" spans="1:34" x14ac:dyDescent="0.25">
      <c r="A13" s="4" t="s">
        <v>2</v>
      </c>
      <c r="B13" s="4"/>
      <c r="C13" s="3">
        <f t="shared" ref="C13:M13" si="3">SUM(C3:C12)</f>
        <v>388.37</v>
      </c>
      <c r="D13" s="3">
        <f t="shared" si="3"/>
        <v>388.33</v>
      </c>
      <c r="E13" s="3">
        <f t="shared" si="3"/>
        <v>790.74</v>
      </c>
      <c r="F13" s="3">
        <f t="shared" si="3"/>
        <v>522.46</v>
      </c>
      <c r="G13" s="3">
        <f t="shared" si="3"/>
        <v>12038.210000000001</v>
      </c>
      <c r="H13" s="3">
        <f t="shared" si="3"/>
        <v>12493.23</v>
      </c>
      <c r="I13" s="3">
        <f t="shared" si="3"/>
        <v>12743.6</v>
      </c>
      <c r="J13" s="3">
        <f t="shared" si="3"/>
        <v>12743.56</v>
      </c>
      <c r="K13" s="3">
        <f t="shared" si="3"/>
        <v>12743.56</v>
      </c>
      <c r="L13" s="3">
        <f t="shared" si="3"/>
        <v>13030.57</v>
      </c>
      <c r="M13" s="3">
        <f t="shared" si="3"/>
        <v>20439.97</v>
      </c>
      <c r="N13" s="5">
        <f>SUM(N3:N12)</f>
        <v>20439.91</v>
      </c>
      <c r="O13" s="3">
        <f t="shared" ref="O13:AE13" si="4">SUM(O3:O12)</f>
        <v>19917.45</v>
      </c>
      <c r="P13" s="3">
        <f t="shared" si="4"/>
        <v>19917.45</v>
      </c>
      <c r="Q13" s="3">
        <f t="shared" si="4"/>
        <v>19917.45</v>
      </c>
      <c r="R13" s="3">
        <f t="shared" si="4"/>
        <v>19917.45</v>
      </c>
      <c r="S13" s="3">
        <f t="shared" si="4"/>
        <v>8401.68</v>
      </c>
      <c r="T13" s="3">
        <f t="shared" si="4"/>
        <v>8121.6799999999994</v>
      </c>
      <c r="U13" s="3">
        <f t="shared" si="4"/>
        <v>7871.3499999999995</v>
      </c>
      <c r="V13" s="3">
        <f t="shared" si="4"/>
        <v>7871.3499999999995</v>
      </c>
      <c r="W13" s="3">
        <f t="shared" si="4"/>
        <v>7871.3499999999995</v>
      </c>
      <c r="X13" s="3">
        <f t="shared" si="4"/>
        <v>7584.36</v>
      </c>
      <c r="Y13" s="3">
        <f t="shared" si="4"/>
        <v>175</v>
      </c>
      <c r="Z13" s="3">
        <f t="shared" si="4"/>
        <v>175</v>
      </c>
      <c r="AA13" s="3">
        <f t="shared" si="4"/>
        <v>175</v>
      </c>
      <c r="AB13" s="3">
        <f t="shared" si="4"/>
        <v>175</v>
      </c>
      <c r="AC13" s="3">
        <f t="shared" si="4"/>
        <v>175</v>
      </c>
      <c r="AD13" s="3">
        <f t="shared" si="4"/>
        <v>175</v>
      </c>
      <c r="AE13" s="3">
        <f t="shared" si="4"/>
        <v>175</v>
      </c>
      <c r="AF13" s="3">
        <f>SUM(AF3:AF12)</f>
        <v>247379.08</v>
      </c>
      <c r="AG13" s="5">
        <f t="shared" si="1"/>
        <v>149056.47999999998</v>
      </c>
      <c r="AH13" s="5">
        <f t="shared" si="2"/>
        <v>98322.6</v>
      </c>
    </row>
    <row r="15" spans="1:34" x14ac:dyDescent="0.25">
      <c r="AF15" s="2"/>
      <c r="AG15" s="21">
        <f>AG11+AG7+AG5</f>
        <v>139081.81</v>
      </c>
      <c r="AH15" t="s">
        <v>38</v>
      </c>
    </row>
    <row r="16" spans="1:34" x14ac:dyDescent="0.25">
      <c r="AF16" s="2"/>
      <c r="AH16" t="s">
        <v>39</v>
      </c>
    </row>
    <row r="17" spans="34:34" x14ac:dyDescent="0.25">
      <c r="AH17" t="s">
        <v>40</v>
      </c>
    </row>
    <row r="70" spans="1:34" x14ac:dyDescent="0.25">
      <c r="A70" t="s">
        <v>12</v>
      </c>
    </row>
    <row r="80" spans="1:34" x14ac:dyDescent="0.25">
      <c r="A80">
        <v>2024</v>
      </c>
      <c r="B80" s="10" t="s">
        <v>8</v>
      </c>
      <c r="M80" s="2">
        <v>7409.42</v>
      </c>
      <c r="N80" s="7">
        <v>7409.36</v>
      </c>
      <c r="O80" s="8">
        <v>7409.36</v>
      </c>
      <c r="P80" s="8">
        <v>7409.36</v>
      </c>
      <c r="Q80" s="8">
        <v>7409.36</v>
      </c>
      <c r="R80" s="8">
        <v>7409.36</v>
      </c>
      <c r="S80" s="8">
        <v>7409.36</v>
      </c>
      <c r="T80" s="8">
        <v>7409.36</v>
      </c>
      <c r="U80" s="8">
        <v>7409.36</v>
      </c>
      <c r="V80" s="8">
        <v>7409.36</v>
      </c>
      <c r="W80" s="8">
        <v>7409.36</v>
      </c>
      <c r="X80" s="8">
        <v>7409.36</v>
      </c>
      <c r="AF80" s="3">
        <f t="shared" ref="AF80" si="5">SUM(C80:AE80)</f>
        <v>88912.38</v>
      </c>
      <c r="AG80" s="5">
        <f t="shared" ref="AG80" si="6">SUM(N80:AE80)</f>
        <v>81502.959999999992</v>
      </c>
      <c r="AH80" s="5">
        <f t="shared" ref="AH80" si="7">SUM(C80:M80)</f>
        <v>7409.42</v>
      </c>
    </row>
    <row r="84" spans="20:58" x14ac:dyDescent="0.25">
      <c r="BF84" t="s">
        <v>41</v>
      </c>
    </row>
    <row r="86" spans="20:58" x14ac:dyDescent="0.25">
      <c r="T86" s="25" t="s">
        <v>31</v>
      </c>
      <c r="U86" s="25"/>
      <c r="V86" s="25"/>
      <c r="W86" s="25"/>
      <c r="X86" s="25"/>
      <c r="Y86" s="25"/>
      <c r="Z86" s="25"/>
      <c r="AA86" s="25"/>
      <c r="AB86" s="25"/>
      <c r="BF86" s="22" t="s">
        <v>43</v>
      </c>
    </row>
    <row r="87" spans="20:58" x14ac:dyDescent="0.25">
      <c r="T87" s="23" t="s">
        <v>45</v>
      </c>
      <c r="U87" s="23"/>
      <c r="V87" s="23"/>
      <c r="BF87" t="s">
        <v>44</v>
      </c>
    </row>
    <row r="92" spans="20:58" x14ac:dyDescent="0.25">
      <c r="T92" t="s">
        <v>32</v>
      </c>
      <c r="Z92" s="25"/>
    </row>
    <row r="93" spans="20:58" x14ac:dyDescent="0.25">
      <c r="T93" t="s">
        <v>37</v>
      </c>
    </row>
    <row r="94" spans="20:58" x14ac:dyDescent="0.25">
      <c r="T94" s="23" t="s">
        <v>45</v>
      </c>
      <c r="U94" s="23"/>
      <c r="V94" s="23"/>
    </row>
    <row r="98" spans="1:34" x14ac:dyDescent="0.25">
      <c r="A98">
        <v>2023</v>
      </c>
      <c r="B98" s="10" t="s">
        <v>5</v>
      </c>
      <c r="G98">
        <v>3278.53</v>
      </c>
      <c r="H98" s="2">
        <v>3278.52</v>
      </c>
      <c r="I98" s="2">
        <v>3278.52</v>
      </c>
      <c r="J98" s="2">
        <v>3278.52</v>
      </c>
      <c r="K98" s="2">
        <v>3278.52</v>
      </c>
      <c r="L98" s="2">
        <v>3278.52</v>
      </c>
      <c r="M98" s="2">
        <v>3278.52</v>
      </c>
      <c r="N98" s="7">
        <v>3278.52</v>
      </c>
      <c r="O98" s="2">
        <v>3278.52</v>
      </c>
      <c r="P98" s="2">
        <v>3278.52</v>
      </c>
      <c r="Q98" s="2">
        <v>3278.52</v>
      </c>
      <c r="R98" s="2">
        <v>3278.52</v>
      </c>
      <c r="S98" s="2"/>
      <c r="T98" s="2"/>
      <c r="U98" s="2"/>
      <c r="V98" s="2"/>
      <c r="W98" s="2"/>
      <c r="AF98" s="3">
        <f t="shared" ref="AF98" si="8">SUM(C98:AE98)</f>
        <v>39342.249999999993</v>
      </c>
      <c r="AG98" s="5">
        <f t="shared" ref="AG98" si="9">SUM(N98:AE98)</f>
        <v>16392.599999999999</v>
      </c>
      <c r="AH98" s="5">
        <f t="shared" ref="AH98" si="10">SUM(C98:M98)</f>
        <v>22949.65</v>
      </c>
    </row>
    <row r="103" spans="1:34" x14ac:dyDescent="0.25">
      <c r="T103" s="25" t="s">
        <v>34</v>
      </c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4" x14ac:dyDescent="0.25">
      <c r="T104" s="23" t="s">
        <v>45</v>
      </c>
    </row>
    <row r="110" spans="1:34" x14ac:dyDescent="0.25">
      <c r="T110" t="s">
        <v>33</v>
      </c>
      <c r="AA110" s="25"/>
    </row>
    <row r="111" spans="1:34" x14ac:dyDescent="0.25">
      <c r="T111" t="s">
        <v>37</v>
      </c>
    </row>
    <row r="112" spans="1:34" x14ac:dyDescent="0.25">
      <c r="T112" s="23" t="s">
        <v>45</v>
      </c>
      <c r="U112" s="23"/>
      <c r="V112" s="23"/>
    </row>
    <row r="115" spans="6:59" x14ac:dyDescent="0.25">
      <c r="F115">
        <v>2023</v>
      </c>
      <c r="G115" s="10" t="s">
        <v>4</v>
      </c>
      <c r="L115">
        <v>8237.2199999999993</v>
      </c>
      <c r="M115" s="2">
        <v>8237.25</v>
      </c>
      <c r="N115" s="2">
        <v>8237.25</v>
      </c>
      <c r="O115" s="2">
        <v>8237.25</v>
      </c>
      <c r="P115" s="2">
        <v>8237.25</v>
      </c>
      <c r="Q115" s="2">
        <v>8237.25</v>
      </c>
      <c r="R115" s="2">
        <v>8237.25</v>
      </c>
      <c r="S115" s="7">
        <v>8237.25</v>
      </c>
      <c r="T115" s="2">
        <v>8237.25</v>
      </c>
      <c r="U115" s="2">
        <v>8237.25</v>
      </c>
      <c r="V115" s="2">
        <v>8237.25</v>
      </c>
      <c r="W115" s="2">
        <v>8237.25</v>
      </c>
      <c r="X115" s="2"/>
      <c r="Y115" s="2"/>
      <c r="Z115" s="2"/>
      <c r="AA115" s="2"/>
      <c r="AB115" s="2"/>
      <c r="AK115" s="3">
        <f t="shared" ref="AK115" si="11">SUM(H115:AJ115)</f>
        <v>98846.97</v>
      </c>
      <c r="AL115" s="5">
        <f t="shared" ref="AL115" si="12">SUM(S115:AJ115)</f>
        <v>41186.25</v>
      </c>
      <c r="AM115" s="5">
        <f t="shared" ref="AM115" si="13">SUM(H115:R115)</f>
        <v>57660.72</v>
      </c>
    </row>
    <row r="122" spans="6:59" x14ac:dyDescent="0.25">
      <c r="T122" s="25" t="s">
        <v>35</v>
      </c>
      <c r="U122" s="25"/>
      <c r="V122" s="25"/>
      <c r="W122" s="25"/>
      <c r="X122" s="25"/>
      <c r="Y122" s="25"/>
      <c r="Z122" s="25"/>
      <c r="AA122" s="25"/>
    </row>
    <row r="123" spans="6:59" x14ac:dyDescent="0.25">
      <c r="T123" s="23" t="s">
        <v>45</v>
      </c>
      <c r="U123" s="23"/>
      <c r="V123" s="23"/>
    </row>
    <row r="126" spans="6:59" x14ac:dyDescent="0.25">
      <c r="BG126" t="s">
        <v>42</v>
      </c>
    </row>
    <row r="127" spans="6:59" x14ac:dyDescent="0.25">
      <c r="T127" t="s">
        <v>36</v>
      </c>
      <c r="AA127" s="25"/>
      <c r="BG127" s="22" t="s">
        <v>43</v>
      </c>
    </row>
    <row r="128" spans="6:59" x14ac:dyDescent="0.25">
      <c r="T128" s="23" t="s">
        <v>45</v>
      </c>
      <c r="U128" s="23"/>
      <c r="V128" s="23"/>
      <c r="BG128" t="s">
        <v>44</v>
      </c>
    </row>
    <row r="132" spans="3:25" x14ac:dyDescent="0.25">
      <c r="C132" t="s">
        <v>23</v>
      </c>
    </row>
    <row r="136" spans="3:25" x14ac:dyDescent="0.25">
      <c r="T136" s="23" t="s">
        <v>24</v>
      </c>
      <c r="U136" s="23"/>
      <c r="V136" s="23"/>
      <c r="W136" s="23"/>
      <c r="X136" s="23"/>
      <c r="Y136" t="s">
        <v>46</v>
      </c>
    </row>
    <row r="141" spans="3:25" x14ac:dyDescent="0.25">
      <c r="V141" s="23" t="s">
        <v>30</v>
      </c>
      <c r="W141" s="23"/>
      <c r="X141" s="23"/>
    </row>
    <row r="145" spans="1:20" x14ac:dyDescent="0.25">
      <c r="A145" t="s">
        <v>14</v>
      </c>
    </row>
    <row r="146" spans="1:20" x14ac:dyDescent="0.25">
      <c r="J146" t="s">
        <v>22</v>
      </c>
    </row>
    <row r="152" spans="1:20" x14ac:dyDescent="0.25">
      <c r="T152" s="23" t="s">
        <v>15</v>
      </c>
    </row>
    <row r="153" spans="1:20" x14ac:dyDescent="0.25">
      <c r="T153" s="23" t="s">
        <v>47</v>
      </c>
    </row>
    <row r="155" spans="1:20" x14ac:dyDescent="0.25">
      <c r="T155" s="23" t="s">
        <v>29</v>
      </c>
    </row>
    <row r="161" spans="1:34" x14ac:dyDescent="0.25">
      <c r="A161">
        <v>2023</v>
      </c>
      <c r="B161">
        <v>219</v>
      </c>
      <c r="D161" s="9"/>
      <c r="E161" s="9">
        <v>402.41</v>
      </c>
      <c r="F161" s="8">
        <v>134.13</v>
      </c>
      <c r="G161" s="8">
        <v>134.13</v>
      </c>
      <c r="H161" s="8">
        <v>134.13</v>
      </c>
      <c r="I161" s="8">
        <v>134.13</v>
      </c>
      <c r="J161" s="8">
        <v>134.13</v>
      </c>
      <c r="K161" s="8">
        <v>134.13</v>
      </c>
      <c r="L161" s="8">
        <v>134.13</v>
      </c>
      <c r="M161" s="8">
        <v>134.13</v>
      </c>
      <c r="N161" s="17">
        <v>134.13</v>
      </c>
      <c r="O161" s="2"/>
      <c r="P161" t="s">
        <v>22</v>
      </c>
      <c r="Q161" s="2"/>
      <c r="R161" s="2"/>
      <c r="S161" s="2"/>
      <c r="T161" s="2"/>
      <c r="U161" s="2"/>
      <c r="V161" s="2"/>
      <c r="W161" s="2"/>
      <c r="AF161" s="3">
        <f t="shared" ref="AF161" si="14">SUM(C161:AE161)</f>
        <v>1609.5800000000004</v>
      </c>
      <c r="AG161" s="14">
        <f t="shared" ref="AG161" si="15">SUM(N161:AE161)</f>
        <v>134.13</v>
      </c>
      <c r="AH161" s="5">
        <f t="shared" ref="AH161" si="16">SUM(C161:M161)</f>
        <v>1475.4500000000003</v>
      </c>
    </row>
    <row r="165" spans="1:34" x14ac:dyDescent="0.25">
      <c r="T165" s="19" t="s">
        <v>16</v>
      </c>
    </row>
    <row r="171" spans="1:34" x14ac:dyDescent="0.25">
      <c r="S171" t="s">
        <v>17</v>
      </c>
    </row>
    <row r="172" spans="1:34" x14ac:dyDescent="0.25">
      <c r="S172" t="s">
        <v>27</v>
      </c>
    </row>
    <row r="176" spans="1:34" x14ac:dyDescent="0.25">
      <c r="S176" s="19" t="s">
        <v>28</v>
      </c>
      <c r="T176" s="19"/>
      <c r="U176" s="19"/>
    </row>
    <row r="182" spans="2:29" x14ac:dyDescent="0.25">
      <c r="B182" t="s">
        <v>18</v>
      </c>
    </row>
    <row r="184" spans="2:29" x14ac:dyDescent="0.25">
      <c r="T184" s="23"/>
      <c r="U184" s="23"/>
      <c r="V184" s="23"/>
      <c r="W184" s="23"/>
      <c r="X184" s="23"/>
      <c r="Y184" s="23"/>
    </row>
    <row r="185" spans="2:29" x14ac:dyDescent="0.25">
      <c r="T185" s="23" t="s">
        <v>19</v>
      </c>
      <c r="U185" s="23"/>
      <c r="V185" s="23"/>
      <c r="W185" s="23"/>
      <c r="X185" s="23"/>
      <c r="Y185" s="23"/>
    </row>
    <row r="190" spans="2:29" x14ac:dyDescent="0.25">
      <c r="T190" s="23" t="s">
        <v>20</v>
      </c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2:29" x14ac:dyDescent="0.25">
      <c r="T191" s="23" t="s">
        <v>21</v>
      </c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2:29" x14ac:dyDescent="0.25">
      <c r="T192" t="s">
        <v>49</v>
      </c>
    </row>
    <row r="200" spans="20:27" x14ac:dyDescent="0.25">
      <c r="T200" s="23" t="s">
        <v>19</v>
      </c>
      <c r="U200" s="23"/>
      <c r="V200" s="23"/>
      <c r="W200" s="23"/>
      <c r="X200" s="23"/>
    </row>
    <row r="205" spans="20:27" x14ac:dyDescent="0.25">
      <c r="T205" s="24" t="s">
        <v>20</v>
      </c>
      <c r="U205" s="24"/>
      <c r="V205" s="24"/>
      <c r="W205" s="24"/>
      <c r="X205" s="24"/>
      <c r="Y205" s="24"/>
      <c r="Z205" s="24"/>
      <c r="AA205" s="24"/>
    </row>
    <row r="206" spans="20:27" x14ac:dyDescent="0.25">
      <c r="T206" s="24" t="s">
        <v>21</v>
      </c>
      <c r="U206" s="24"/>
      <c r="V206" s="24"/>
      <c r="W206" s="24"/>
      <c r="X206" s="24"/>
      <c r="Y206" s="24"/>
      <c r="Z206" s="24"/>
      <c r="AA206" s="24"/>
    </row>
    <row r="207" spans="20:27" x14ac:dyDescent="0.25">
      <c r="T207" s="19" t="s">
        <v>48</v>
      </c>
    </row>
    <row r="208" spans="20:27" x14ac:dyDescent="0.25">
      <c r="T208" t="s">
        <v>50</v>
      </c>
    </row>
    <row r="215" spans="1:26" x14ac:dyDescent="0.25">
      <c r="T215" s="23" t="s">
        <v>19</v>
      </c>
      <c r="U215" s="23"/>
      <c r="V215" s="23"/>
      <c r="W215" s="23"/>
      <c r="X215" s="23"/>
      <c r="Y215" t="s">
        <v>47</v>
      </c>
    </row>
    <row r="219" spans="1:26" x14ac:dyDescent="0.25">
      <c r="A219" t="s">
        <v>25</v>
      </c>
    </row>
    <row r="221" spans="1:26" x14ac:dyDescent="0.25">
      <c r="X221" s="23" t="s">
        <v>26</v>
      </c>
      <c r="Y221" s="23"/>
      <c r="Z221" s="23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F92FBCC0-7128-42D3-B90D-8784215BC430}"/>
</file>

<file path=customXml/itemProps2.xml><?xml version="1.0" encoding="utf-8"?>
<ds:datastoreItem xmlns:ds="http://schemas.openxmlformats.org/officeDocument/2006/customXml" ds:itemID="{2AD20B48-DCD1-42AD-A5B5-F8665C42ABA5}"/>
</file>

<file path=customXml/itemProps3.xml><?xml version="1.0" encoding="utf-8"?>
<ds:datastoreItem xmlns:ds="http://schemas.openxmlformats.org/officeDocument/2006/customXml" ds:itemID="{88385EEE-2D5A-4127-9425-488DB40381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7980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dcterms:created xsi:type="dcterms:W3CDTF">2024-03-18T10:44:35Z</dcterms:created>
  <dcterms:modified xsi:type="dcterms:W3CDTF">2024-05-08T08:30:12Z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