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RDW_kalkulacje do bilansu 2024/srodki_trwale/"/>
    </mc:Choice>
  </mc:AlternateContent>
  <xr:revisionPtr revIDLastSave="19" documentId="13_ncr:1_{376EB378-5FF5-460E-A3E8-E0877E692ADA}" xr6:coauthVersionLast="47" xr6:coauthVersionMax="47" xr10:uidLastSave="{FD788B82-8744-4049-A4C4-01B63DAE65BF}"/>
  <bookViews>
    <workbookView xWindow="-289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Arkusz1!$A$3:$R$25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28" i="1"/>
  <c r="O20" i="1"/>
  <c r="O8" i="1"/>
  <c r="O4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1" i="1"/>
  <c r="O22" i="1"/>
  <c r="O23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M29" i="1" l="1"/>
  <c r="N29" i="1"/>
  <c r="C29" i="1"/>
  <c r="F29" i="1"/>
  <c r="G29" i="1"/>
  <c r="H29" i="1"/>
  <c r="I29" i="1"/>
  <c r="J29" i="1"/>
  <c r="E29" i="1"/>
  <c r="K29" i="1"/>
  <c r="L29" i="1"/>
  <c r="N32" i="1"/>
  <c r="F35" i="1"/>
  <c r="G34" i="1"/>
  <c r="D30" i="1"/>
  <c r="C34" i="1"/>
  <c r="H35" i="1"/>
  <c r="K28" i="1"/>
  <c r="K33" i="1"/>
  <c r="J35" i="1"/>
  <c r="N28" i="1"/>
  <c r="G31" i="1"/>
  <c r="I31" i="1"/>
  <c r="J32" i="1"/>
  <c r="J37" i="1"/>
  <c r="K34" i="1"/>
  <c r="K35" i="1"/>
  <c r="K37" i="1"/>
  <c r="C30" i="1"/>
  <c r="H31" i="1"/>
  <c r="L32" i="1"/>
  <c r="D34" i="1"/>
  <c r="I35" i="1"/>
  <c r="M34" i="1"/>
  <c r="F34" i="1"/>
  <c r="L37" i="1"/>
  <c r="C33" i="1"/>
  <c r="M33" i="1"/>
  <c r="L30" i="1"/>
  <c r="N37" i="1"/>
  <c r="M37" i="1"/>
  <c r="G30" i="1"/>
  <c r="L31" i="1"/>
  <c r="D33" i="1"/>
  <c r="I34" i="1"/>
  <c r="N35" i="1"/>
  <c r="K32" i="1"/>
  <c r="C37" i="1"/>
  <c r="E30" i="1"/>
  <c r="D37" i="1"/>
  <c r="L35" i="1"/>
  <c r="N31" i="1"/>
  <c r="J34" i="1"/>
  <c r="E28" i="1"/>
  <c r="I30" i="1"/>
  <c r="C32" i="1"/>
  <c r="G33" i="1"/>
  <c r="L34" i="1"/>
  <c r="F33" i="1"/>
  <c r="K31" i="1"/>
  <c r="E37" i="1"/>
  <c r="E34" i="1"/>
  <c r="J31" i="1"/>
  <c r="C28" i="1"/>
  <c r="H30" i="1"/>
  <c r="M32" i="1"/>
  <c r="G28" i="1"/>
  <c r="J30" i="1"/>
  <c r="D32" i="1"/>
  <c r="H33" i="1"/>
  <c r="N34" i="1"/>
  <c r="F31" i="1"/>
  <c r="M31" i="1"/>
  <c r="F37" i="1"/>
  <c r="H34" i="1"/>
  <c r="E33" i="1"/>
  <c r="H28" i="1"/>
  <c r="N30" i="1"/>
  <c r="E32" i="1"/>
  <c r="I33" i="1"/>
  <c r="C35" i="1"/>
  <c r="F32" i="1"/>
  <c r="K30" i="1"/>
  <c r="G37" i="1"/>
  <c r="I28" i="1"/>
  <c r="J33" i="1"/>
  <c r="D35" i="1"/>
  <c r="F30" i="1"/>
  <c r="M30" i="1"/>
  <c r="H37" i="1"/>
  <c r="G32" i="1"/>
  <c r="H32" i="1"/>
  <c r="I37" i="1"/>
  <c r="C31" i="1"/>
  <c r="J28" i="1"/>
  <c r="D31" i="1"/>
  <c r="L33" i="1"/>
  <c r="E35" i="1"/>
  <c r="F28" i="1"/>
  <c r="L28" i="1"/>
  <c r="E31" i="1"/>
  <c r="I32" i="1"/>
  <c r="N33" i="1"/>
  <c r="G35" i="1"/>
  <c r="M35" i="1"/>
  <c r="M28" i="1"/>
  <c r="N36" i="1" l="1"/>
  <c r="K36" i="1"/>
  <c r="H36" i="1"/>
  <c r="G36" i="1"/>
  <c r="L36" i="1"/>
  <c r="E36" i="1"/>
  <c r="F36" i="1"/>
  <c r="D36" i="1"/>
  <c r="C36" i="1"/>
  <c r="I36" i="1"/>
  <c r="J36" i="1"/>
  <c r="M36" i="1"/>
</calcChain>
</file>

<file path=xl/sharedStrings.xml><?xml version="1.0" encoding="utf-8"?>
<sst xmlns="http://schemas.openxmlformats.org/spreadsheetml/2006/main" count="81" uniqueCount="54">
  <si>
    <t>grunty</t>
  </si>
  <si>
    <t>maszyny</t>
  </si>
  <si>
    <t>pozostałe</t>
  </si>
  <si>
    <t>w budowie</t>
  </si>
  <si>
    <t>Grupa aktywów trw.</t>
  </si>
  <si>
    <t>WPocz na PRO</t>
  </si>
  <si>
    <t>Przychód</t>
  </si>
  <si>
    <t>Rozchód</t>
  </si>
  <si>
    <t>Aktualna WPocz</t>
  </si>
  <si>
    <t>Amort. pocz.RO</t>
  </si>
  <si>
    <t>Amortyz. roku</t>
  </si>
  <si>
    <t>Rozchód amort.</t>
  </si>
  <si>
    <t>Umorzenie</t>
  </si>
  <si>
    <t>bież.wart.ks.</t>
  </si>
  <si>
    <t>bilans</t>
  </si>
  <si>
    <t>1011</t>
  </si>
  <si>
    <t>Nowe oprogramowanie</t>
  </si>
  <si>
    <t>inne wartości niematerialne i prawne</t>
  </si>
  <si>
    <t>1090</t>
  </si>
  <si>
    <t>2119</t>
  </si>
  <si>
    <t>2310</t>
  </si>
  <si>
    <t>budynki</t>
  </si>
  <si>
    <t>2400</t>
  </si>
  <si>
    <t>3121</t>
  </si>
  <si>
    <t>3123</t>
  </si>
  <si>
    <t>4110</t>
  </si>
  <si>
    <t>transport</t>
  </si>
  <si>
    <t>4239</t>
  </si>
  <si>
    <t>4320</t>
  </si>
  <si>
    <t>4330</t>
  </si>
  <si>
    <t>4335</t>
  </si>
  <si>
    <t>4338</t>
  </si>
  <si>
    <t>4444</t>
  </si>
  <si>
    <t>Urządzenia EPD</t>
  </si>
  <si>
    <t>4541</t>
  </si>
  <si>
    <t>4543</t>
  </si>
  <si>
    <t>Inny inwentarz biur.</t>
  </si>
  <si>
    <t>4700</t>
  </si>
  <si>
    <t>5220</t>
  </si>
  <si>
    <t>SUMY:</t>
  </si>
  <si>
    <t>Przekształcenie na bilans</t>
  </si>
  <si>
    <t>Przeksięgowanie</t>
  </si>
  <si>
    <t>Przeks. amort.</t>
  </si>
  <si>
    <t>WartKsięg PRO</t>
  </si>
  <si>
    <t>Raport: Siatka aktywów trwałych (S_ALR_87011990), wybrane kolumny</t>
  </si>
  <si>
    <t>konto</t>
  </si>
  <si>
    <t>brutto</t>
  </si>
  <si>
    <t>1010</t>
  </si>
  <si>
    <t>Koncesje</t>
  </si>
  <si>
    <t>6000</t>
  </si>
  <si>
    <t>udziały lub akcje</t>
  </si>
  <si>
    <t>1012</t>
  </si>
  <si>
    <t>Nowa wartość firmy</t>
  </si>
  <si>
    <t>Zestawienie SAP na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</si>
</sst>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4" fillId="0" borderId="0" xfId="0" applyFont="1" applyFill="1" applyBorder="1"/>
    <xf numFmtId="0" fontId="4" fillId="2" borderId="0" xfId="0" applyFont="1" applyFill="1" applyBorder="1"/>
    <xf numFmtId="0" fontId="3" fillId="0" borderId="1" xfId="0" applyFont="1" applyBorder="1"/>
    <xf numFmtId="164" fontId="3" fillId="0" borderId="1" xfId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5" xfId="0" applyFont="1" applyBorder="1"/>
    <xf numFmtId="0" fontId="0" fillId="0" borderId="0" xfId="0" applyFont="1" applyBorder="1"/>
    <xf numFmtId="4" fontId="0" fillId="0" borderId="0" xfId="0" applyNumberFormat="1" applyFont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0" fontId="0" fillId="4" borderId="7" xfId="0" applyFont="1" applyFill="1" applyBorder="1"/>
    <xf numFmtId="0" fontId="0" fillId="4" borderId="8" xfId="0" applyFont="1" applyFill="1" applyBorder="1"/>
    <xf numFmtId="4" fontId="0" fillId="4" borderId="8" xfId="0" applyNumberFormat="1" applyFont="1" applyFill="1" applyBorder="1" applyAlignment="1">
      <alignment horizontal="right"/>
    </xf>
    <xf numFmtId="4" fontId="0" fillId="4" borderId="9" xfId="0" applyNumberFormat="1" applyFont="1" applyFill="1" applyBorder="1" applyAlignment="1">
      <alignment horizontal="right"/>
    </xf>
    <xf numFmtId="0" fontId="5" fillId="0" borderId="0" xfId="0" applyFont="1"/>
    <xf numFmtId="0" fontId="0" fillId="0" borderId="0" xfId="0" quotePrefix="1"/>
    <xf numFmtId="0" fontId="4" fillId="0" borderId="0" xfId="0" applyFont="1" applyFill="1"/>
    <xf numFmtId="164" fontId="3" fillId="0" borderId="0" xfId="1" applyFont="1"/>
    <xf numFmtId="164" fontId="4" fillId="0" borderId="1" xfId="0" applyNumberFormat="1" applyFont="1" applyFill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6" sqref="J16"/>
    </sheetView>
  </sheetViews>
  <sheetFormatPr defaultRowHeight="15" x14ac:dyDescent="0.25"/>
  <cols>
    <col min="1" max="1" width="14.140625" customWidth="1"/>
    <col min="2" max="2" width="15.7109375" bestFit="1" customWidth="1"/>
    <col min="3" max="3" width="16.140625" customWidth="1"/>
    <col min="4" max="4" width="15.28515625" customWidth="1"/>
    <col min="5" max="5" width="15" bestFit="1" customWidth="1"/>
    <col min="6" max="6" width="14.7109375" customWidth="1"/>
    <col min="7" max="7" width="16.85546875" customWidth="1"/>
    <col min="8" max="8" width="16.140625" customWidth="1"/>
    <col min="9" max="9" width="15.5703125" customWidth="1"/>
    <col min="10" max="10" width="17.7109375" customWidth="1"/>
    <col min="11" max="11" width="14.7109375" customWidth="1"/>
    <col min="12" max="13" width="16" customWidth="1"/>
    <col min="14" max="14" width="17.28515625" customWidth="1"/>
    <col min="15" max="16" width="15.7109375" bestFit="1" customWidth="1"/>
    <col min="17" max="17" width="15.42578125" bestFit="1" customWidth="1"/>
    <col min="18" max="18" width="14.42578125" bestFit="1" customWidth="1"/>
  </cols>
  <sheetData>
    <row r="1" spans="1:18" x14ac:dyDescent="0.25">
      <c r="A1" s="25" t="s">
        <v>44</v>
      </c>
      <c r="G1" s="1"/>
      <c r="I1" s="4"/>
    </row>
    <row r="2" spans="1:18" ht="15.75" thickBot="1" x14ac:dyDescent="0.3">
      <c r="A2" s="3" t="s">
        <v>53</v>
      </c>
      <c r="G2" s="2"/>
      <c r="I2" s="5"/>
      <c r="J2" s="2"/>
      <c r="K2" s="2"/>
      <c r="N2" s="2"/>
    </row>
    <row r="3" spans="1:18" x14ac:dyDescent="0.25">
      <c r="A3" s="14" t="s">
        <v>4</v>
      </c>
      <c r="B3" s="15"/>
      <c r="C3" s="15" t="s">
        <v>5</v>
      </c>
      <c r="D3" s="15" t="s">
        <v>6</v>
      </c>
      <c r="E3" s="15" t="s">
        <v>7</v>
      </c>
      <c r="F3" s="15" t="s">
        <v>41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42</v>
      </c>
      <c r="L3" s="15" t="s">
        <v>12</v>
      </c>
      <c r="M3" s="15" t="s">
        <v>43</v>
      </c>
      <c r="N3" s="16" t="s">
        <v>13</v>
      </c>
      <c r="O3" s="6" t="s">
        <v>14</v>
      </c>
      <c r="P3" s="4"/>
      <c r="Q3" s="4" t="s">
        <v>45</v>
      </c>
    </row>
    <row r="4" spans="1:18" x14ac:dyDescent="0.25">
      <c r="A4" s="17" t="s">
        <v>47</v>
      </c>
      <c r="B4" s="18" t="s">
        <v>48</v>
      </c>
      <c r="C4" s="19">
        <v>0</v>
      </c>
      <c r="D4" s="19">
        <v>4237</v>
      </c>
      <c r="E4" s="19">
        <v>0</v>
      </c>
      <c r="F4" s="19">
        <v>0</v>
      </c>
      <c r="G4" s="19">
        <v>4237</v>
      </c>
      <c r="H4" s="19">
        <v>0</v>
      </c>
      <c r="I4" s="19">
        <v>-565</v>
      </c>
      <c r="J4" s="19">
        <v>0</v>
      </c>
      <c r="K4" s="19">
        <v>0</v>
      </c>
      <c r="L4" s="19">
        <v>-565</v>
      </c>
      <c r="M4" s="19">
        <v>0</v>
      </c>
      <c r="N4" s="20">
        <v>3672</v>
      </c>
      <c r="O4" s="6" t="str">
        <f t="shared" ref="O4:O24" si="0">VLOOKUP(A4,Q:R,2,FALSE)</f>
        <v>inne wartości niematerialne i prawne</v>
      </c>
      <c r="P4" s="7"/>
      <c r="Q4" s="26" t="s">
        <v>47</v>
      </c>
      <c r="R4" s="6" t="s">
        <v>17</v>
      </c>
    </row>
    <row r="5" spans="1:18" x14ac:dyDescent="0.25">
      <c r="A5" s="17" t="s">
        <v>51</v>
      </c>
      <c r="B5" s="18" t="s">
        <v>52</v>
      </c>
      <c r="C5" s="19">
        <v>0</v>
      </c>
      <c r="D5" s="19">
        <v>32694.19</v>
      </c>
      <c r="E5" s="19">
        <v>0</v>
      </c>
      <c r="F5" s="19">
        <v>0</v>
      </c>
      <c r="G5" s="19">
        <v>32694.19</v>
      </c>
      <c r="H5" s="19">
        <v>0</v>
      </c>
      <c r="I5" s="19">
        <v>-4360.1899999999996</v>
      </c>
      <c r="J5" s="19">
        <v>0</v>
      </c>
      <c r="K5" s="19">
        <v>0</v>
      </c>
      <c r="L5" s="19">
        <v>-4360.1899999999996</v>
      </c>
      <c r="M5" s="19">
        <v>0</v>
      </c>
      <c r="N5" s="20">
        <v>28334</v>
      </c>
      <c r="O5" s="6" t="str">
        <f t="shared" si="0"/>
        <v>Nowa wartość firmy</v>
      </c>
      <c r="P5" s="4"/>
      <c r="Q5" s="4" t="s">
        <v>15</v>
      </c>
      <c r="R5" s="6" t="s">
        <v>17</v>
      </c>
    </row>
    <row r="6" spans="1:18" x14ac:dyDescent="0.25">
      <c r="A6" s="17" t="s">
        <v>15</v>
      </c>
      <c r="B6" s="18" t="s">
        <v>16</v>
      </c>
      <c r="C6" s="19">
        <v>0</v>
      </c>
      <c r="D6" s="19">
        <v>53132</v>
      </c>
      <c r="E6" s="19">
        <v>0</v>
      </c>
      <c r="F6" s="19">
        <v>0</v>
      </c>
      <c r="G6" s="19">
        <v>53132</v>
      </c>
      <c r="H6" s="19">
        <v>0</v>
      </c>
      <c r="I6" s="19">
        <v>-5599</v>
      </c>
      <c r="J6" s="19">
        <v>0</v>
      </c>
      <c r="K6" s="19">
        <v>0</v>
      </c>
      <c r="L6" s="19">
        <v>-5599</v>
      </c>
      <c r="M6" s="19">
        <v>0</v>
      </c>
      <c r="N6" s="20">
        <v>47533</v>
      </c>
      <c r="O6" s="6" t="str">
        <f t="shared" si="0"/>
        <v>inne wartości niematerialne i prawne</v>
      </c>
      <c r="P6" s="4"/>
      <c r="Q6" s="4" t="s">
        <v>18</v>
      </c>
      <c r="R6" s="6" t="s">
        <v>17</v>
      </c>
    </row>
    <row r="7" spans="1:18" x14ac:dyDescent="0.25">
      <c r="A7" s="17" t="s">
        <v>32</v>
      </c>
      <c r="B7" s="18" t="s">
        <v>33</v>
      </c>
      <c r="C7" s="19">
        <v>0</v>
      </c>
      <c r="D7" s="19">
        <v>246506</v>
      </c>
      <c r="E7" s="19">
        <v>0</v>
      </c>
      <c r="F7" s="19">
        <v>0</v>
      </c>
      <c r="G7" s="19">
        <v>246506</v>
      </c>
      <c r="H7" s="19">
        <v>0</v>
      </c>
      <c r="I7" s="19">
        <v>-84883</v>
      </c>
      <c r="J7" s="19">
        <v>0</v>
      </c>
      <c r="K7" s="19">
        <v>0</v>
      </c>
      <c r="L7" s="19">
        <v>-84883</v>
      </c>
      <c r="M7" s="19">
        <v>0</v>
      </c>
      <c r="N7" s="20">
        <v>161623</v>
      </c>
      <c r="O7" s="6" t="str">
        <f t="shared" si="0"/>
        <v>maszyny</v>
      </c>
      <c r="P7" s="4"/>
      <c r="Q7" s="4" t="s">
        <v>19</v>
      </c>
      <c r="R7" s="6" t="s">
        <v>0</v>
      </c>
    </row>
    <row r="8" spans="1:18" x14ac:dyDescent="0.25">
      <c r="A8" s="17" t="s">
        <v>35</v>
      </c>
      <c r="B8" s="18" t="s">
        <v>36</v>
      </c>
      <c r="C8" s="19">
        <v>0</v>
      </c>
      <c r="D8" s="19">
        <v>77174</v>
      </c>
      <c r="E8" s="19">
        <v>0</v>
      </c>
      <c r="F8" s="19">
        <v>0</v>
      </c>
      <c r="G8" s="19">
        <v>77174</v>
      </c>
      <c r="H8" s="19">
        <v>0</v>
      </c>
      <c r="I8" s="19">
        <v>-12025</v>
      </c>
      <c r="J8" s="19">
        <v>0</v>
      </c>
      <c r="K8" s="19">
        <v>0</v>
      </c>
      <c r="L8" s="19">
        <v>-12025</v>
      </c>
      <c r="M8" s="19">
        <v>0</v>
      </c>
      <c r="N8" s="20">
        <v>65149</v>
      </c>
      <c r="O8" s="6" t="str">
        <f t="shared" si="0"/>
        <v>maszyny</v>
      </c>
      <c r="P8" s="4"/>
      <c r="Q8" s="4" t="s">
        <v>51</v>
      </c>
      <c r="R8" s="6" t="s">
        <v>52</v>
      </c>
    </row>
    <row r="9" spans="1:18" x14ac:dyDescent="0.25">
      <c r="A9" s="17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6" t="e">
        <f t="shared" si="0"/>
        <v>#N/A</v>
      </c>
      <c r="P9" s="4"/>
      <c r="Q9" s="4" t="s">
        <v>20</v>
      </c>
      <c r="R9" s="8" t="s">
        <v>21</v>
      </c>
    </row>
    <row r="10" spans="1:18" x14ac:dyDescent="0.25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6" t="e">
        <f t="shared" si="0"/>
        <v>#N/A</v>
      </c>
      <c r="P10" s="4"/>
      <c r="Q10" s="4" t="s">
        <v>22</v>
      </c>
      <c r="R10" s="8" t="s">
        <v>21</v>
      </c>
    </row>
    <row r="11" spans="1:18" x14ac:dyDescent="0.25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6" t="e">
        <f t="shared" si="0"/>
        <v>#N/A</v>
      </c>
      <c r="P11" s="4"/>
      <c r="Q11" s="4" t="s">
        <v>23</v>
      </c>
      <c r="R11" s="8" t="s">
        <v>1</v>
      </c>
    </row>
    <row r="12" spans="1:18" x14ac:dyDescent="0.25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6" t="e">
        <f t="shared" si="0"/>
        <v>#N/A</v>
      </c>
      <c r="P12" s="4"/>
      <c r="Q12" s="4" t="s">
        <v>24</v>
      </c>
      <c r="R12" s="8" t="s">
        <v>1</v>
      </c>
    </row>
    <row r="13" spans="1:18" x14ac:dyDescent="0.25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6" t="e">
        <f t="shared" si="0"/>
        <v>#N/A</v>
      </c>
      <c r="P13" s="4"/>
      <c r="Q13" s="4" t="s">
        <v>25</v>
      </c>
      <c r="R13" s="8" t="s">
        <v>26</v>
      </c>
    </row>
    <row r="14" spans="1:18" x14ac:dyDescent="0.25">
      <c r="A14" s="17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6" t="e">
        <f t="shared" si="0"/>
        <v>#N/A</v>
      </c>
      <c r="P14" s="4"/>
      <c r="Q14" s="4" t="s">
        <v>27</v>
      </c>
      <c r="R14" s="8" t="s">
        <v>26</v>
      </c>
    </row>
    <row r="15" spans="1:18" x14ac:dyDescent="0.25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27" t="e">
        <f t="shared" si="0"/>
        <v>#N/A</v>
      </c>
      <c r="P15" s="4"/>
      <c r="Q15" s="4" t="s">
        <v>28</v>
      </c>
      <c r="R15" s="9" t="s">
        <v>1</v>
      </c>
    </row>
    <row r="16" spans="1:18" x14ac:dyDescent="0.25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6" t="e">
        <f t="shared" si="0"/>
        <v>#N/A</v>
      </c>
      <c r="P16" s="4"/>
      <c r="Q16" s="4" t="s">
        <v>29</v>
      </c>
      <c r="R16" s="8" t="s">
        <v>2</v>
      </c>
    </row>
    <row r="17" spans="1:18" x14ac:dyDescent="0.25">
      <c r="A17" s="17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6" t="e">
        <f t="shared" si="0"/>
        <v>#N/A</v>
      </c>
      <c r="P17" s="4"/>
      <c r="Q17" s="4" t="s">
        <v>30</v>
      </c>
      <c r="R17" s="8" t="s">
        <v>2</v>
      </c>
    </row>
    <row r="18" spans="1:18" x14ac:dyDescent="0.25">
      <c r="A18" s="17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6" t="e">
        <f t="shared" si="0"/>
        <v>#N/A</v>
      </c>
      <c r="P18" s="4"/>
      <c r="Q18" s="4" t="s">
        <v>31</v>
      </c>
      <c r="R18" s="8" t="s">
        <v>2</v>
      </c>
    </row>
    <row r="19" spans="1:18" x14ac:dyDescent="0.25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6" t="e">
        <f t="shared" si="0"/>
        <v>#N/A</v>
      </c>
      <c r="P19" s="4"/>
      <c r="Q19" s="4" t="s">
        <v>32</v>
      </c>
      <c r="R19" s="8" t="s">
        <v>1</v>
      </c>
    </row>
    <row r="20" spans="1:18" x14ac:dyDescent="0.25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6" t="e">
        <f t="shared" si="0"/>
        <v>#N/A</v>
      </c>
      <c r="P20" s="4"/>
      <c r="Q20" s="4" t="s">
        <v>34</v>
      </c>
      <c r="R20" s="8" t="s">
        <v>1</v>
      </c>
    </row>
    <row r="21" spans="1:18" x14ac:dyDescent="0.25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27" t="e">
        <f t="shared" si="0"/>
        <v>#N/A</v>
      </c>
      <c r="P21" s="4"/>
      <c r="Q21" s="4" t="s">
        <v>35</v>
      </c>
      <c r="R21" s="8" t="s">
        <v>1</v>
      </c>
    </row>
    <row r="22" spans="1:18" x14ac:dyDescent="0.25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6" t="e">
        <f t="shared" si="0"/>
        <v>#N/A</v>
      </c>
      <c r="P22" s="4"/>
      <c r="Q22" s="4" t="s">
        <v>37</v>
      </c>
      <c r="R22" s="6" t="s">
        <v>2</v>
      </c>
    </row>
    <row r="23" spans="1:18" x14ac:dyDescent="0.25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6" t="e">
        <f t="shared" si="0"/>
        <v>#N/A</v>
      </c>
      <c r="P23" s="4"/>
      <c r="Q23" s="4" t="s">
        <v>38</v>
      </c>
      <c r="R23" s="6" t="s">
        <v>3</v>
      </c>
    </row>
    <row r="24" spans="1:18" x14ac:dyDescent="0.25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6" t="e">
        <f t="shared" si="0"/>
        <v>#N/A</v>
      </c>
      <c r="P24" s="4"/>
      <c r="Q24" s="17" t="s">
        <v>49</v>
      </c>
      <c r="R24" s="6" t="s">
        <v>50</v>
      </c>
    </row>
    <row r="25" spans="1:18" ht="15.75" thickBot="1" x14ac:dyDescent="0.3">
      <c r="A25" s="21"/>
      <c r="B25" s="22"/>
      <c r="C25" s="23">
        <f t="shared" ref="C25:N25" si="1">SUM(C4:C24)</f>
        <v>0</v>
      </c>
      <c r="D25" s="23">
        <f t="shared" si="1"/>
        <v>413743.19</v>
      </c>
      <c r="E25" s="23">
        <f t="shared" si="1"/>
        <v>0</v>
      </c>
      <c r="F25" s="23">
        <f t="shared" si="1"/>
        <v>0</v>
      </c>
      <c r="G25" s="23">
        <f t="shared" si="1"/>
        <v>413743.19</v>
      </c>
      <c r="H25" s="23">
        <f t="shared" si="1"/>
        <v>0</v>
      </c>
      <c r="I25" s="23">
        <f t="shared" si="1"/>
        <v>-107432.19</v>
      </c>
      <c r="J25" s="23">
        <f t="shared" si="1"/>
        <v>0</v>
      </c>
      <c r="K25" s="23">
        <f t="shared" si="1"/>
        <v>0</v>
      </c>
      <c r="L25" s="23">
        <f t="shared" si="1"/>
        <v>-107432.19</v>
      </c>
      <c r="M25" s="23">
        <f t="shared" si="1"/>
        <v>0</v>
      </c>
      <c r="N25" s="24">
        <f t="shared" si="1"/>
        <v>306311</v>
      </c>
      <c r="O25" s="4"/>
      <c r="P25" s="4"/>
      <c r="Q25" s="4"/>
    </row>
    <row r="26" spans="1:18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8" x14ac:dyDescent="0.25">
      <c r="A27" s="6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8" x14ac:dyDescent="0.25">
      <c r="A28" s="4"/>
      <c r="B28" s="10" t="s">
        <v>52</v>
      </c>
      <c r="C28" s="11">
        <f t="shared" ref="C28:N35" si="2">SUMIF($O$4:$O$24,$B28,C$4:C$24)</f>
        <v>0</v>
      </c>
      <c r="D28" s="11">
        <f>SUMIF($O$4:$O$24,$B28,D$4:D$24)</f>
        <v>32694.19</v>
      </c>
      <c r="E28" s="11">
        <f t="shared" si="2"/>
        <v>0</v>
      </c>
      <c r="F28" s="11">
        <f t="shared" si="2"/>
        <v>0</v>
      </c>
      <c r="G28" s="11">
        <f t="shared" si="2"/>
        <v>32694.19</v>
      </c>
      <c r="H28" s="11">
        <f t="shared" si="2"/>
        <v>0</v>
      </c>
      <c r="I28" s="11">
        <f t="shared" si="2"/>
        <v>-4360.1899999999996</v>
      </c>
      <c r="J28" s="11">
        <f t="shared" si="2"/>
        <v>0</v>
      </c>
      <c r="K28" s="11">
        <f t="shared" si="2"/>
        <v>0</v>
      </c>
      <c r="L28" s="11">
        <f t="shared" si="2"/>
        <v>-4360.1899999999996</v>
      </c>
      <c r="M28" s="11">
        <f t="shared" si="2"/>
        <v>0</v>
      </c>
      <c r="N28" s="11">
        <f t="shared" si="2"/>
        <v>28334</v>
      </c>
      <c r="O28" s="4"/>
      <c r="P28" s="4"/>
      <c r="Q28" s="4"/>
    </row>
    <row r="29" spans="1:18" x14ac:dyDescent="0.25">
      <c r="A29" s="4"/>
      <c r="B29" s="10" t="s">
        <v>17</v>
      </c>
      <c r="C29" s="11">
        <f t="shared" si="2"/>
        <v>0</v>
      </c>
      <c r="D29" s="11">
        <f>SUMIF($O$4:$O$24,$B29,D$4:D$24)</f>
        <v>57369</v>
      </c>
      <c r="E29" s="11">
        <f t="shared" si="2"/>
        <v>0</v>
      </c>
      <c r="F29" s="11">
        <f t="shared" si="2"/>
        <v>0</v>
      </c>
      <c r="G29" s="11">
        <f t="shared" si="2"/>
        <v>57369</v>
      </c>
      <c r="H29" s="11">
        <f t="shared" si="2"/>
        <v>0</v>
      </c>
      <c r="I29" s="11">
        <f t="shared" si="2"/>
        <v>-6164</v>
      </c>
      <c r="J29" s="11">
        <f t="shared" si="2"/>
        <v>0</v>
      </c>
      <c r="K29" s="11">
        <f t="shared" si="2"/>
        <v>0</v>
      </c>
      <c r="L29" s="11">
        <f t="shared" si="2"/>
        <v>-6164</v>
      </c>
      <c r="M29" s="11">
        <f t="shared" si="2"/>
        <v>0</v>
      </c>
      <c r="N29" s="11">
        <f t="shared" si="2"/>
        <v>51205</v>
      </c>
      <c r="O29" s="4"/>
      <c r="P29" s="4"/>
      <c r="Q29" s="4"/>
    </row>
    <row r="30" spans="1:18" x14ac:dyDescent="0.25">
      <c r="A30" s="4"/>
      <c r="B30" s="10" t="s"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  <c r="I30" s="11">
        <f t="shared" si="2"/>
        <v>0</v>
      </c>
      <c r="J30" s="11">
        <f t="shared" si="2"/>
        <v>0</v>
      </c>
      <c r="K30" s="11">
        <f t="shared" si="2"/>
        <v>0</v>
      </c>
      <c r="L30" s="11">
        <f t="shared" si="2"/>
        <v>0</v>
      </c>
      <c r="M30" s="11">
        <f t="shared" si="2"/>
        <v>0</v>
      </c>
      <c r="N30" s="11">
        <f t="shared" si="2"/>
        <v>0</v>
      </c>
      <c r="O30" s="4"/>
      <c r="P30" s="4"/>
      <c r="Q30" s="4"/>
    </row>
    <row r="31" spans="1:18" x14ac:dyDescent="0.25">
      <c r="A31" s="4"/>
      <c r="B31" s="10" t="s">
        <v>21</v>
      </c>
      <c r="C31" s="11">
        <f t="shared" si="2"/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  <c r="H31" s="11">
        <f t="shared" si="2"/>
        <v>0</v>
      </c>
      <c r="I31" s="11">
        <f t="shared" si="2"/>
        <v>0</v>
      </c>
      <c r="J31" s="11">
        <f t="shared" si="2"/>
        <v>0</v>
      </c>
      <c r="K31" s="11">
        <f t="shared" si="2"/>
        <v>0</v>
      </c>
      <c r="L31" s="11">
        <f t="shared" si="2"/>
        <v>0</v>
      </c>
      <c r="M31" s="11">
        <f t="shared" si="2"/>
        <v>0</v>
      </c>
      <c r="N31" s="11">
        <f t="shared" si="2"/>
        <v>0</v>
      </c>
      <c r="O31" s="28"/>
      <c r="P31" s="5"/>
      <c r="Q31" s="4"/>
    </row>
    <row r="32" spans="1:18" x14ac:dyDescent="0.25">
      <c r="A32" s="4"/>
      <c r="B32" s="10" t="s">
        <v>1</v>
      </c>
      <c r="C32" s="11">
        <f t="shared" si="2"/>
        <v>0</v>
      </c>
      <c r="D32" s="11">
        <f t="shared" si="2"/>
        <v>323680</v>
      </c>
      <c r="E32" s="11">
        <f t="shared" si="2"/>
        <v>0</v>
      </c>
      <c r="F32" s="11">
        <f t="shared" si="2"/>
        <v>0</v>
      </c>
      <c r="G32" s="11">
        <f t="shared" si="2"/>
        <v>323680</v>
      </c>
      <c r="H32" s="11">
        <f t="shared" si="2"/>
        <v>0</v>
      </c>
      <c r="I32" s="11">
        <f t="shared" si="2"/>
        <v>-96908</v>
      </c>
      <c r="J32" s="11">
        <f t="shared" si="2"/>
        <v>0</v>
      </c>
      <c r="K32" s="11">
        <f t="shared" si="2"/>
        <v>0</v>
      </c>
      <c r="L32" s="11">
        <f t="shared" si="2"/>
        <v>-96908</v>
      </c>
      <c r="M32" s="11">
        <f t="shared" si="2"/>
        <v>0</v>
      </c>
      <c r="N32" s="11">
        <f t="shared" si="2"/>
        <v>226772</v>
      </c>
      <c r="O32" s="4"/>
      <c r="P32" s="4"/>
      <c r="Q32" s="4"/>
    </row>
    <row r="33" spans="1:17" x14ac:dyDescent="0.25">
      <c r="A33" s="4"/>
      <c r="B33" s="10" t="s">
        <v>26</v>
      </c>
      <c r="C33" s="11">
        <f t="shared" si="2"/>
        <v>0</v>
      </c>
      <c r="D33" s="11">
        <f t="shared" si="2"/>
        <v>0</v>
      </c>
      <c r="E33" s="11">
        <f t="shared" si="2"/>
        <v>0</v>
      </c>
      <c r="F33" s="11">
        <f t="shared" si="2"/>
        <v>0</v>
      </c>
      <c r="G33" s="11">
        <f t="shared" si="2"/>
        <v>0</v>
      </c>
      <c r="H33" s="11">
        <f t="shared" si="2"/>
        <v>0</v>
      </c>
      <c r="I33" s="11">
        <f t="shared" si="2"/>
        <v>0</v>
      </c>
      <c r="J33" s="11">
        <f t="shared" si="2"/>
        <v>0</v>
      </c>
      <c r="K33" s="11">
        <f t="shared" si="2"/>
        <v>0</v>
      </c>
      <c r="L33" s="11">
        <f t="shared" si="2"/>
        <v>0</v>
      </c>
      <c r="M33" s="11">
        <f t="shared" si="2"/>
        <v>0</v>
      </c>
      <c r="N33" s="11">
        <f t="shared" si="2"/>
        <v>0</v>
      </c>
      <c r="O33" s="4"/>
      <c r="P33" s="4"/>
      <c r="Q33" s="4"/>
    </row>
    <row r="34" spans="1:17" x14ac:dyDescent="0.25">
      <c r="A34" s="4"/>
      <c r="B34" s="10" t="s">
        <v>2</v>
      </c>
      <c r="C34" s="11">
        <f t="shared" si="2"/>
        <v>0</v>
      </c>
      <c r="D34" s="11">
        <f t="shared" si="2"/>
        <v>0</v>
      </c>
      <c r="E34" s="11">
        <f t="shared" si="2"/>
        <v>0</v>
      </c>
      <c r="F34" s="11">
        <f t="shared" si="2"/>
        <v>0</v>
      </c>
      <c r="G34" s="11">
        <f t="shared" si="2"/>
        <v>0</v>
      </c>
      <c r="H34" s="11">
        <f t="shared" si="2"/>
        <v>0</v>
      </c>
      <c r="I34" s="11">
        <f t="shared" si="2"/>
        <v>0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</v>
      </c>
      <c r="N34" s="11">
        <f t="shared" si="2"/>
        <v>0</v>
      </c>
      <c r="O34" s="28"/>
      <c r="P34" s="5"/>
      <c r="Q34" s="4"/>
    </row>
    <row r="35" spans="1:17" x14ac:dyDescent="0.25">
      <c r="A35" s="4"/>
      <c r="B35" s="10" t="s">
        <v>3</v>
      </c>
      <c r="C35" s="11">
        <f t="shared" si="2"/>
        <v>0</v>
      </c>
      <c r="D35" s="11">
        <f t="shared" si="2"/>
        <v>0</v>
      </c>
      <c r="E35" s="11">
        <f t="shared" si="2"/>
        <v>0</v>
      </c>
      <c r="F35" s="11">
        <f t="shared" si="2"/>
        <v>0</v>
      </c>
      <c r="G35" s="11">
        <f t="shared" si="2"/>
        <v>0</v>
      </c>
      <c r="H35" s="11">
        <f t="shared" si="2"/>
        <v>0</v>
      </c>
      <c r="I35" s="11">
        <f t="shared" si="2"/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11">
        <f t="shared" si="2"/>
        <v>0</v>
      </c>
      <c r="N35" s="11">
        <f t="shared" si="2"/>
        <v>0</v>
      </c>
      <c r="O35" s="4"/>
      <c r="P35" s="4"/>
      <c r="Q35" s="4"/>
    </row>
    <row r="36" spans="1:17" x14ac:dyDescent="0.25">
      <c r="A36" s="4"/>
      <c r="B36" s="12" t="s">
        <v>39</v>
      </c>
      <c r="C36" s="13">
        <f t="shared" ref="C36:L36" si="3">SUM(C28:C35)</f>
        <v>0</v>
      </c>
      <c r="D36" s="13">
        <f t="shared" si="3"/>
        <v>413743.19</v>
      </c>
      <c r="E36" s="13">
        <f t="shared" si="3"/>
        <v>0</v>
      </c>
      <c r="F36" s="13">
        <f t="shared" ref="F36" si="4">SUM(F28:F35)</f>
        <v>0</v>
      </c>
      <c r="G36" s="29">
        <f t="shared" si="3"/>
        <v>413743.19</v>
      </c>
      <c r="H36" s="13">
        <f t="shared" si="3"/>
        <v>0</v>
      </c>
      <c r="I36" s="13">
        <f t="shared" si="3"/>
        <v>-107432.19</v>
      </c>
      <c r="J36" s="13">
        <f t="shared" si="3"/>
        <v>0</v>
      </c>
      <c r="K36" s="13">
        <f t="shared" ref="K36" si="5">SUM(K28:K35)</f>
        <v>0</v>
      </c>
      <c r="L36" s="29">
        <f t="shared" si="3"/>
        <v>-107432.19</v>
      </c>
      <c r="M36" s="29">
        <f t="shared" ref="M36" si="6">SUM(M28:M35)</f>
        <v>0</v>
      </c>
      <c r="N36" s="29">
        <f>SUM(N28:N35)</f>
        <v>306311</v>
      </c>
      <c r="O36" s="4"/>
      <c r="P36" s="4"/>
      <c r="Q36" s="4"/>
    </row>
    <row r="37" spans="1:17" x14ac:dyDescent="0.25">
      <c r="A37" s="4"/>
      <c r="B37" s="10" t="s">
        <v>50</v>
      </c>
      <c r="C37" s="11">
        <f t="shared" ref="C37:N37" si="7">SUMIF($O$4:$O$24,$B37,C$4:C$24)</f>
        <v>0</v>
      </c>
      <c r="D37" s="11">
        <f t="shared" si="7"/>
        <v>0</v>
      </c>
      <c r="E37" s="11">
        <f t="shared" si="7"/>
        <v>0</v>
      </c>
      <c r="F37" s="11">
        <f t="shared" si="7"/>
        <v>0</v>
      </c>
      <c r="G37" s="11">
        <f t="shared" si="7"/>
        <v>0</v>
      </c>
      <c r="H37" s="11">
        <f t="shared" si="7"/>
        <v>0</v>
      </c>
      <c r="I37" s="11">
        <f t="shared" si="7"/>
        <v>0</v>
      </c>
      <c r="J37" s="11">
        <f t="shared" si="7"/>
        <v>0</v>
      </c>
      <c r="K37" s="11">
        <f t="shared" si="7"/>
        <v>0</v>
      </c>
      <c r="L37" s="11">
        <f t="shared" si="7"/>
        <v>0</v>
      </c>
      <c r="M37" s="11">
        <f t="shared" si="7"/>
        <v>0</v>
      </c>
      <c r="N37" s="11">
        <f t="shared" si="7"/>
        <v>0</v>
      </c>
      <c r="O37" s="4"/>
      <c r="P37" s="4"/>
      <c r="Q37" s="4"/>
    </row>
    <row r="38" spans="1:17" x14ac:dyDescent="0.25">
      <c r="G38" t="s">
        <v>46</v>
      </c>
      <c r="Q38" s="4"/>
    </row>
    <row r="39" spans="1:17" x14ac:dyDescent="0.25">
      <c r="Q39" s="4"/>
    </row>
    <row r="40" spans="1:17" x14ac:dyDescent="0.25">
      <c r="Q40" s="4"/>
    </row>
    <row r="41" spans="1:17" x14ac:dyDescent="0.25">
      <c r="L41" s="2"/>
      <c r="Q41" s="4"/>
    </row>
    <row r="42" spans="1:17" x14ac:dyDescent="0.25">
      <c r="G42" s="2"/>
      <c r="Q42" s="4"/>
    </row>
    <row r="43" spans="1:17" x14ac:dyDescent="0.25">
      <c r="Q43" s="4"/>
    </row>
    <row r="44" spans="1:17" x14ac:dyDescent="0.25">
      <c r="Q44" s="4"/>
    </row>
    <row r="45" spans="1:17" x14ac:dyDescent="0.25">
      <c r="G45" s="2"/>
      <c r="Q45" s="4"/>
    </row>
    <row r="46" spans="1:17" x14ac:dyDescent="0.25">
      <c r="Q46" s="4"/>
    </row>
    <row r="47" spans="1:17" x14ac:dyDescent="0.25">
      <c r="Q47" s="4"/>
    </row>
    <row r="48" spans="1:17" x14ac:dyDescent="0.25">
      <c r="Q48" s="4"/>
    </row>
    <row r="49" spans="17:17" x14ac:dyDescent="0.25">
      <c r="Q49" s="4"/>
    </row>
    <row r="50" spans="17:17" x14ac:dyDescent="0.25">
      <c r="Q50" s="4"/>
    </row>
    <row r="51" spans="17:17" x14ac:dyDescent="0.25">
      <c r="Q51" s="4"/>
    </row>
    <row r="52" spans="17:17" x14ac:dyDescent="0.25">
      <c r="Q52" s="4"/>
    </row>
    <row r="53" spans="17:17" x14ac:dyDescent="0.25">
      <c r="Q53" s="4"/>
    </row>
    <row r="54" spans="17:17" x14ac:dyDescent="0.25">
      <c r="Q54" s="4"/>
    </row>
    <row r="55" spans="17:17" x14ac:dyDescent="0.25">
      <c r="Q55" s="4"/>
    </row>
    <row r="56" spans="17:17" x14ac:dyDescent="0.25">
      <c r="Q56" s="4"/>
    </row>
    <row r="57" spans="17:17" x14ac:dyDescent="0.25">
      <c r="Q57" s="4"/>
    </row>
    <row r="58" spans="17:17" x14ac:dyDescent="0.25">
      <c r="Q58" s="4"/>
    </row>
    <row r="59" spans="17:17" x14ac:dyDescent="0.25">
      <c r="Q59" s="4"/>
    </row>
    <row r="60" spans="17:17" x14ac:dyDescent="0.25">
      <c r="Q60" s="4"/>
    </row>
    <row r="61" spans="17:17" x14ac:dyDescent="0.25">
      <c r="Q61" s="4"/>
    </row>
    <row r="62" spans="17:17" x14ac:dyDescent="0.25">
      <c r="Q62" s="4"/>
    </row>
    <row r="63" spans="17:17" x14ac:dyDescent="0.25">
      <c r="Q63" s="4"/>
    </row>
    <row r="64" spans="17:17" x14ac:dyDescent="0.25">
      <c r="Q64" s="4"/>
    </row>
    <row r="65" spans="17:17" x14ac:dyDescent="0.25">
      <c r="Q65" s="4"/>
    </row>
    <row r="66" spans="17:17" x14ac:dyDescent="0.25">
      <c r="Q66" s="4"/>
    </row>
    <row r="67" spans="17:17" x14ac:dyDescent="0.25">
      <c r="Q67" s="4"/>
    </row>
    <row r="68" spans="17:17" x14ac:dyDescent="0.25">
      <c r="Q68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6FDFFB-36D3-4C99-AB09-C64BBEFF9D6F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903511E5-4239-4A03-8E81-6D80F999E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E7EC9E-131D-4017-BEF2-D3DE71857F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Hajduk,G H Grzegorz</dc:creator>
  <cp:lastModifiedBy>Czerwonka, Monika</cp:lastModifiedBy>
  <dcterms:created xsi:type="dcterms:W3CDTF">2019-01-10T07:29:44Z</dcterms:created>
  <dcterms:modified xsi:type="dcterms:W3CDTF">2025-08-11T06:39:44Z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