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ed382aeae8b4a6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M:\acs_wymiana\Shelf Services - accounting\2023-10-19 - Shelf Companies\Kamisiana\"/>
    </mc:Choice>
  </mc:AlternateContent>
  <xr:revisionPtr revIDLastSave="0" documentId="13_ncr:1_{4D5E64D1-2427-486D-A940-F8D99932E5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1.2024" sheetId="1" r:id="rId1"/>
    <sheet name="02.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8" i="2"/>
  <c r="D9" i="2"/>
  <c r="D11" i="1"/>
  <c r="D9" i="1"/>
  <c r="D8" i="1"/>
</calcChain>
</file>

<file path=xl/sharedStrings.xml><?xml version="1.0" encoding="utf-8"?>
<sst xmlns="http://schemas.openxmlformats.org/spreadsheetml/2006/main" count="76" uniqueCount="30">
  <si>
    <t>Class</t>
  </si>
  <si>
    <t>Symbol</t>
  </si>
  <si>
    <t>Nazwa</t>
  </si>
  <si>
    <t>Workers.ObrotyKonta.SaldoBOWn</t>
  </si>
  <si>
    <t>Workers.ObrotyKonta.SaldoBOMa</t>
  </si>
  <si>
    <t>Workers.ObrotyKonta.ObrotyWn</t>
  </si>
  <si>
    <t>Workers.ObrotyKonta.ObrotyMa</t>
  </si>
  <si>
    <t>Workers.ObrotyKonta.ObrotyNWn</t>
  </si>
  <si>
    <t>Workers.ObrotyKonta.ObrotyNMa</t>
  </si>
  <si>
    <t>Workers.ObrotyKonta.SaldoWn</t>
  </si>
  <si>
    <t>Workers.ObrotyKonta.SaldoMa</t>
  </si>
  <si>
    <t>Workers.ObrotyKonta.PerSaldo</t>
  </si>
  <si>
    <t>Konto</t>
  </si>
  <si>
    <t>402-01</t>
  </si>
  <si>
    <t>RENTAL SERVICES/USŁUGI NAJMU</t>
  </si>
  <si>
    <t>402-07</t>
  </si>
  <si>
    <t>BANK CHARGES/OPŁATY BANKOWE</t>
  </si>
  <si>
    <t>402-10</t>
  </si>
  <si>
    <t>ACCOUNTING &amp; OTHER SERVICES/USŁUGI KSIEGOWE I POKREWNE</t>
  </si>
  <si>
    <t>750-01</t>
  </si>
  <si>
    <t>INTEREST INCOME/ODSETKI OTRZYMANE</t>
  </si>
  <si>
    <t>760-99</t>
  </si>
  <si>
    <t>OTHER OPERAT.INCOME NPP/POZOSTAŁE PRZYCHODY OPERACYJNE NPP</t>
  </si>
  <si>
    <t>KUP</t>
  </si>
  <si>
    <t>NPP</t>
  </si>
  <si>
    <t>Tax deductible income</t>
  </si>
  <si>
    <t>Tax deductible costs</t>
  </si>
  <si>
    <t>PP</t>
  </si>
  <si>
    <t>Tax result</t>
  </si>
  <si>
    <t>CIT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</si>
</sst>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0" xfId="0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F11" sqref="F11"/>
    </sheetView>
  </sheetViews>
  <sheetFormatPr defaultRowHeight="15" x14ac:dyDescent="0.25"/>
  <cols>
    <col min="1" max="1" width="6.28515625" bestFit="1" customWidth="1"/>
    <col min="2" max="2" width="7.5703125" bestFit="1" customWidth="1"/>
    <col min="3" max="3" width="65.85546875" bestFit="1" customWidth="1"/>
    <col min="4" max="12" width="12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3" x14ac:dyDescent="0.25">
      <c r="A2" t="s">
        <v>12</v>
      </c>
      <c r="B2" t="s">
        <v>13</v>
      </c>
      <c r="C2" t="s">
        <v>14</v>
      </c>
      <c r="D2">
        <v>0</v>
      </c>
      <c r="E2">
        <v>0</v>
      </c>
      <c r="F2">
        <v>0</v>
      </c>
      <c r="G2">
        <v>0</v>
      </c>
      <c r="H2">
        <v>47.74</v>
      </c>
      <c r="I2">
        <v>0</v>
      </c>
      <c r="J2">
        <v>47.74</v>
      </c>
      <c r="K2">
        <v>0</v>
      </c>
      <c r="L2">
        <v>47.74</v>
      </c>
      <c r="M2" t="s">
        <v>23</v>
      </c>
    </row>
    <row r="3" spans="1:13" x14ac:dyDescent="0.25">
      <c r="A3" t="s">
        <v>12</v>
      </c>
      <c r="B3" t="s">
        <v>15</v>
      </c>
      <c r="C3" t="s">
        <v>16</v>
      </c>
      <c r="D3">
        <v>0</v>
      </c>
      <c r="E3">
        <v>0</v>
      </c>
      <c r="F3">
        <v>50</v>
      </c>
      <c r="G3">
        <v>0</v>
      </c>
      <c r="H3">
        <v>170</v>
      </c>
      <c r="I3">
        <v>0</v>
      </c>
      <c r="J3">
        <v>170</v>
      </c>
      <c r="K3">
        <v>0</v>
      </c>
      <c r="L3">
        <v>170</v>
      </c>
      <c r="M3" t="s">
        <v>23</v>
      </c>
    </row>
    <row r="4" spans="1:13" x14ac:dyDescent="0.25">
      <c r="A4" t="s">
        <v>12</v>
      </c>
      <c r="B4" t="s">
        <v>17</v>
      </c>
      <c r="C4" t="s">
        <v>18</v>
      </c>
      <c r="D4">
        <v>0</v>
      </c>
      <c r="E4">
        <v>0</v>
      </c>
      <c r="F4">
        <v>0</v>
      </c>
      <c r="G4">
        <v>0</v>
      </c>
      <c r="H4">
        <v>47.74</v>
      </c>
      <c r="I4">
        <v>0</v>
      </c>
      <c r="J4">
        <v>47.74</v>
      </c>
      <c r="K4">
        <v>0</v>
      </c>
      <c r="L4">
        <v>47.74</v>
      </c>
      <c r="M4" t="s">
        <v>23</v>
      </c>
    </row>
    <row r="5" spans="1:13" x14ac:dyDescent="0.25">
      <c r="A5" t="s">
        <v>12</v>
      </c>
      <c r="B5" t="s">
        <v>19</v>
      </c>
      <c r="C5" t="s">
        <v>20</v>
      </c>
      <c r="D5">
        <v>0</v>
      </c>
      <c r="E5">
        <v>0</v>
      </c>
      <c r="F5">
        <v>0</v>
      </c>
      <c r="G5">
        <v>32.479999999999997</v>
      </c>
      <c r="H5">
        <v>0</v>
      </c>
      <c r="I5">
        <v>32.479999999999997</v>
      </c>
      <c r="J5">
        <v>0</v>
      </c>
      <c r="K5">
        <v>32.479999999999997</v>
      </c>
      <c r="L5">
        <v>-32.479999999999997</v>
      </c>
      <c r="M5" t="s">
        <v>24</v>
      </c>
    </row>
    <row r="6" spans="1:13" x14ac:dyDescent="0.25">
      <c r="A6" t="s">
        <v>12</v>
      </c>
      <c r="B6" t="s">
        <v>21</v>
      </c>
      <c r="C6" t="s">
        <v>22</v>
      </c>
      <c r="D6">
        <v>0</v>
      </c>
      <c r="E6">
        <v>0</v>
      </c>
      <c r="F6">
        <v>0</v>
      </c>
      <c r="G6">
        <v>0.04</v>
      </c>
      <c r="H6">
        <v>0</v>
      </c>
      <c r="I6">
        <v>0.04</v>
      </c>
      <c r="J6">
        <v>0</v>
      </c>
      <c r="K6">
        <v>0.04</v>
      </c>
      <c r="L6">
        <v>-0.04</v>
      </c>
      <c r="M6" t="s">
        <v>24</v>
      </c>
    </row>
    <row r="8" spans="1:13" x14ac:dyDescent="0.25">
      <c r="B8" s="1" t="s">
        <v>27</v>
      </c>
      <c r="C8" s="2" t="s">
        <v>25</v>
      </c>
      <c r="D8" s="3">
        <f>SUMIF($M$2:$M$6,B8,L2:L6)</f>
        <v>0</v>
      </c>
    </row>
    <row r="9" spans="1:13" x14ac:dyDescent="0.25">
      <c r="B9" s="4" t="s">
        <v>23</v>
      </c>
      <c r="C9" s="5" t="s">
        <v>26</v>
      </c>
      <c r="D9" s="6">
        <f>SUMIF($M$2:$M$6,B9,L3:L7)</f>
        <v>185.26000000000002</v>
      </c>
    </row>
    <row r="10" spans="1:13" x14ac:dyDescent="0.25">
      <c r="B10" s="4"/>
      <c r="C10" s="5"/>
      <c r="D10" s="7"/>
    </row>
    <row r="11" spans="1:13" x14ac:dyDescent="0.25">
      <c r="B11" s="4"/>
      <c r="C11" s="5" t="s">
        <v>28</v>
      </c>
      <c r="D11" s="6">
        <f>D8-D9</f>
        <v>-185.26000000000002</v>
      </c>
    </row>
    <row r="12" spans="1:13" x14ac:dyDescent="0.25">
      <c r="B12" s="4"/>
      <c r="C12" s="5"/>
      <c r="D12" s="7"/>
    </row>
    <row r="13" spans="1:13" x14ac:dyDescent="0.25">
      <c r="B13" s="8"/>
      <c r="C13" s="9" t="s">
        <v>29</v>
      </c>
      <c r="D13" s="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B2D3-8C71-455D-B97A-7224F35E227B}">
  <dimension ref="A1:M13"/>
  <sheetViews>
    <sheetView workbookViewId="0">
      <selection activeCell="L2" sqref="L2:L6"/>
    </sheetView>
  </sheetViews>
  <sheetFormatPr defaultRowHeight="15" x14ac:dyDescent="0.25"/>
  <cols>
    <col min="1" max="1" width="6.28515625" bestFit="1" customWidth="1"/>
    <col min="2" max="2" width="7.5703125" bestFit="1" customWidth="1"/>
    <col min="3" max="3" width="65.85546875" bestFit="1" customWidth="1"/>
    <col min="4" max="12" width="12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3" x14ac:dyDescent="0.25">
      <c r="A2" t="s">
        <v>12</v>
      </c>
      <c r="B2" t="s">
        <v>13</v>
      </c>
      <c r="C2" t="s">
        <v>14</v>
      </c>
      <c r="D2">
        <v>0</v>
      </c>
      <c r="E2">
        <v>0</v>
      </c>
      <c r="F2">
        <v>40</v>
      </c>
      <c r="G2">
        <v>0</v>
      </c>
      <c r="H2">
        <v>87.74</v>
      </c>
      <c r="I2">
        <v>0</v>
      </c>
      <c r="J2">
        <v>87.74</v>
      </c>
      <c r="K2">
        <v>0</v>
      </c>
      <c r="L2">
        <v>87.74</v>
      </c>
      <c r="M2" t="s">
        <v>23</v>
      </c>
    </row>
    <row r="3" spans="1:13" x14ac:dyDescent="0.25">
      <c r="A3" t="s">
        <v>12</v>
      </c>
      <c r="B3" t="s">
        <v>15</v>
      </c>
      <c r="C3" t="s">
        <v>16</v>
      </c>
      <c r="D3">
        <v>0</v>
      </c>
      <c r="E3">
        <v>0</v>
      </c>
      <c r="F3">
        <v>50</v>
      </c>
      <c r="G3">
        <v>0</v>
      </c>
      <c r="H3">
        <v>220</v>
      </c>
      <c r="I3">
        <v>0</v>
      </c>
      <c r="J3">
        <v>220</v>
      </c>
      <c r="K3">
        <v>0</v>
      </c>
      <c r="L3">
        <v>220</v>
      </c>
      <c r="M3" t="s">
        <v>23</v>
      </c>
    </row>
    <row r="4" spans="1:13" x14ac:dyDescent="0.25">
      <c r="A4" t="s">
        <v>12</v>
      </c>
      <c r="B4" t="s">
        <v>17</v>
      </c>
      <c r="C4" t="s">
        <v>18</v>
      </c>
      <c r="D4">
        <v>0</v>
      </c>
      <c r="E4">
        <v>0</v>
      </c>
      <c r="F4">
        <v>40</v>
      </c>
      <c r="G4">
        <v>0</v>
      </c>
      <c r="H4">
        <v>87.74</v>
      </c>
      <c r="I4">
        <v>0</v>
      </c>
      <c r="J4">
        <v>87.74</v>
      </c>
      <c r="K4">
        <v>0</v>
      </c>
      <c r="L4">
        <v>87.74</v>
      </c>
      <c r="M4" t="s">
        <v>23</v>
      </c>
    </row>
    <row r="5" spans="1:13" x14ac:dyDescent="0.25">
      <c r="A5" t="s">
        <v>12</v>
      </c>
      <c r="B5" t="s">
        <v>19</v>
      </c>
      <c r="C5" t="s">
        <v>20</v>
      </c>
      <c r="D5">
        <v>0</v>
      </c>
      <c r="E5">
        <v>0</v>
      </c>
      <c r="F5">
        <v>0</v>
      </c>
      <c r="G5">
        <v>49.58</v>
      </c>
      <c r="H5">
        <v>0</v>
      </c>
      <c r="I5">
        <v>82.06</v>
      </c>
      <c r="J5">
        <v>0</v>
      </c>
      <c r="K5">
        <v>82.06</v>
      </c>
      <c r="L5">
        <v>-82.06</v>
      </c>
      <c r="M5" t="s">
        <v>27</v>
      </c>
    </row>
    <row r="6" spans="1:13" x14ac:dyDescent="0.25">
      <c r="A6" t="s">
        <v>12</v>
      </c>
      <c r="B6" t="s">
        <v>21</v>
      </c>
      <c r="C6" t="s">
        <v>22</v>
      </c>
      <c r="D6">
        <v>0</v>
      </c>
      <c r="E6">
        <v>0</v>
      </c>
      <c r="F6">
        <v>0</v>
      </c>
      <c r="G6">
        <v>0</v>
      </c>
      <c r="H6">
        <v>0</v>
      </c>
      <c r="I6">
        <v>0.04</v>
      </c>
      <c r="J6">
        <v>0</v>
      </c>
      <c r="K6">
        <v>0.04</v>
      </c>
      <c r="L6">
        <v>-0.04</v>
      </c>
      <c r="M6" t="s">
        <v>24</v>
      </c>
    </row>
    <row r="8" spans="1:13" x14ac:dyDescent="0.25">
      <c r="B8" s="1" t="s">
        <v>27</v>
      </c>
      <c r="C8" s="2" t="s">
        <v>25</v>
      </c>
      <c r="D8" s="3">
        <f>-SUMIF($M$2:$M$6,B8,L2:L6)</f>
        <v>82.06</v>
      </c>
    </row>
    <row r="9" spans="1:13" x14ac:dyDescent="0.25">
      <c r="B9" s="4" t="s">
        <v>23</v>
      </c>
      <c r="C9" s="5" t="s">
        <v>26</v>
      </c>
      <c r="D9" s="6">
        <f>SUMIF($M$2:$M$6,B9,L3:L7)</f>
        <v>225.68</v>
      </c>
    </row>
    <row r="10" spans="1:13" x14ac:dyDescent="0.25">
      <c r="B10" s="4"/>
      <c r="C10" s="5"/>
      <c r="D10" s="7"/>
    </row>
    <row r="11" spans="1:13" x14ac:dyDescent="0.25">
      <c r="B11" s="4"/>
      <c r="C11" s="5" t="s">
        <v>28</v>
      </c>
      <c r="D11" s="6">
        <f>D8-D9</f>
        <v>-143.62</v>
      </c>
    </row>
    <row r="12" spans="1:13" x14ac:dyDescent="0.25">
      <c r="B12" s="4"/>
      <c r="C12" s="5"/>
      <c r="D12" s="7"/>
    </row>
    <row r="13" spans="1:13" x14ac:dyDescent="0.25">
      <c r="B13" s="8"/>
      <c r="C13" s="9" t="s">
        <v>29</v>
      </c>
      <c r="D13" s="1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630C692-D054-4B28-94FB-255C9CC91CE3}"/>
</file>

<file path=customXml/itemProps2.xml><?xml version="1.0" encoding="utf-8"?>
<ds:datastoreItem xmlns:ds="http://schemas.openxmlformats.org/officeDocument/2006/customXml" ds:itemID="{6945957D-8405-4764-8420-9E2DB385D1A4}"/>
</file>

<file path=customXml/itemProps3.xml><?xml version="1.0" encoding="utf-8"?>
<ds:datastoreItem xmlns:ds="http://schemas.openxmlformats.org/officeDocument/2006/customXml" ds:itemID="{077DD067-D10B-454E-BD1E-8BFCE34CC4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01.2024</vt:lpstr>
      <vt:lpstr>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Malitowski</dc:creator>
  <cp:lastModifiedBy>Adam Malitowski</cp:lastModifiedBy>
  <dcterms:created xsi:type="dcterms:W3CDTF">2015-06-05T18:19:34Z</dcterms:created>
  <dcterms:modified xsi:type="dcterms:W3CDTF">2024-03-05T10:30:16Z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