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12_2024\"/>
    </mc:Choice>
  </mc:AlternateContent>
  <xr:revisionPtr revIDLastSave="0" documentId="13_ncr:1_{DB00AC03-05EC-4440-8BEC-E48142BBCB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12_2024" sheetId="1" r:id="rId1"/>
    <sheet name="21_WDT__2024" sheetId="2" r:id="rId2"/>
    <sheet name="23_WNT__2024" sheetId="3" r:id="rId3"/>
    <sheet name="29_Import usług_28b_12_2024" sheetId="4" r:id="rId4"/>
  </sheets>
  <definedNames>
    <definedName name="_xlnm.Print_Area" localSheetId="1">'21_WDT__2024'!#REF!</definedName>
    <definedName name="_xlnm.Print_Area" localSheetId="2">'23_WNT__2024'!$C$2:$G$11</definedName>
    <definedName name="_xlnm.Print_Area" localSheetId="3">'29_Import usług_28b_12_2024'!#REF!</definedName>
    <definedName name="_xlnm.Print_Area" localSheetId="0">K11_K12_12_2024!$A$1:$A$3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16" i="4" l="1"/>
  <c r="H16" i="4"/>
  <c r="I9" i="4"/>
  <c r="H9" i="4"/>
  <c r="J57" i="1"/>
  <c r="K57" i="1"/>
  <c r="H34" i="1"/>
  <c r="H21" i="1"/>
  <c r="H17" i="1"/>
  <c r="H12" i="1"/>
  <c r="I34" i="1"/>
  <c r="I21" i="1"/>
  <c r="I17" i="1"/>
  <c r="I12" i="1"/>
  <c r="I57" i="1" s="1"/>
  <c r="H57" i="1" l="1"/>
</calcChain>
</file>

<file path=xl/sharedStrings.xml><?xml version="1.0" encoding="utf-8"?>
<sst xmlns="http://schemas.openxmlformats.org/spreadsheetml/2006/main" count="195" uniqueCount="110">
  <si>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</si>
  <si>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</si>
  <si>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</si>
  <si>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</si>
  <si>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</si>
  <si>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</si>
  <si>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</si>
  <si>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</si>
  <si>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</si>
  <si>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</si>
  <si>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</si>
  <si>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</si>
  <si>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</si>
  <si>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</si>
  <si>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</si>
  <si>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</si>
  <si>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</si>
  <si>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</si>
  <si>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</si>
  <si>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</si>
  <si>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</si>
  <si>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</si>
  <si>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</si>
  <si>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</si>
  <si>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</si>
  <si>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</si>
  <si>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</si>
  <si>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</si>
  <si>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</si>
  <si>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</si>
  <si>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</si>
  <si>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</si>
  <si>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</si>
  <si>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</si>
  <si>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</si>
  <si>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</si>
  <si>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</si>
  <si>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</si>
  <si>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</si>
  <si>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</si>
  <si>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</si>
  <si>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</si>
  <si>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</si>
  <si>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</si>
  <si>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</si>
  <si>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</si>
  <si>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</si>
  <si>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</si>
  <si>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</si>
  <si>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</si>
  <si>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</si>
  <si>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</si>
  <si>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</si>
  <si>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</si>
  <si>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</si>
  <si>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</si>
  <si>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</si>
  <si>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</si>
  <si>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</si>
  <si>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</si>
  <si>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</si>
  <si>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DE813870828</t>
  </si>
  <si>
    <t>Contargo GmbH &amp; Co. KG</t>
  </si>
  <si>
    <t>CHE106829262</t>
  </si>
  <si>
    <t>AU</t>
  </si>
  <si>
    <t>Atlassian Pty Ltd</t>
  </si>
  <si>
    <t>IE</t>
  </si>
  <si>
    <t>IE3336483DH</t>
  </si>
  <si>
    <t>Slack Technologies Limited</t>
  </si>
  <si>
    <t>CHE386115839</t>
  </si>
  <si>
    <t>1 Finance Partners GmbH</t>
  </si>
  <si>
    <t>ESB01408574</t>
  </si>
  <si>
    <t>RHENUS LTK WAREHOUSING</t>
  </si>
  <si>
    <t>DKMS Group gGmbH</t>
  </si>
  <si>
    <t>K9</t>
  </si>
  <si>
    <t>32/12/2024</t>
  </si>
  <si>
    <t>19/12/2024</t>
  </si>
  <si>
    <t>K10</t>
  </si>
  <si>
    <t>51/12/2024</t>
  </si>
  <si>
    <t>49/12/2024</t>
  </si>
  <si>
    <t>47/12/2024</t>
  </si>
  <si>
    <t>45/12/2024</t>
  </si>
  <si>
    <t>44/12/2024</t>
  </si>
  <si>
    <t>43/12/2024</t>
  </si>
  <si>
    <t>40/12/2024</t>
  </si>
  <si>
    <t>39/12/2024</t>
  </si>
  <si>
    <t>38/12/2024</t>
  </si>
  <si>
    <t>33/12/2024</t>
  </si>
  <si>
    <t>31/12/2024</t>
  </si>
  <si>
    <t>29/12/2024</t>
  </si>
  <si>
    <t>TSR Group GmbH &amp; Co. KG</t>
  </si>
  <si>
    <t>27/12/2024</t>
  </si>
  <si>
    <t>22/12/2024</t>
  </si>
  <si>
    <t>21/12/2024</t>
  </si>
  <si>
    <t>20/12/2024</t>
  </si>
  <si>
    <t>18/12/2024</t>
  </si>
  <si>
    <t>17/12/2024</t>
  </si>
  <si>
    <t>11/12/2024</t>
  </si>
  <si>
    <t>10/12/2024</t>
  </si>
  <si>
    <t>9/12/2024</t>
  </si>
  <si>
    <t>8/12/2024</t>
  </si>
  <si>
    <t>7/12/2024</t>
  </si>
  <si>
    <t>2/12/2024</t>
  </si>
  <si>
    <t>IN-EU-001-041-89</t>
  </si>
  <si>
    <t>IB240101283080</t>
  </si>
  <si>
    <t>IB240101343291</t>
  </si>
  <si>
    <t>R24-1697</t>
  </si>
  <si>
    <t>SBIE-7533242</t>
  </si>
  <si>
    <t>9200263786</t>
  </si>
  <si>
    <t>9200264279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</si>
</sst>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Fill="1" applyBorder="1"/>
    <xf numFmtId="3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4" borderId="1" xfId="0" applyNumberFormat="1" applyFont="1" applyFill="1" applyBorder="1" applyProtection="1"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14" fontId="1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0" xfId="0" applyFill="1"/>
    <xf numFmtId="14" fontId="1" fillId="0" borderId="1" xfId="0" applyNumberFormat="1" applyFont="1" applyFill="1" applyBorder="1" applyProtection="1">
      <protection locked="0"/>
    </xf>
    <xf numFmtId="4" fontId="0" fillId="0" borderId="0" xfId="0" applyNumberFormat="1" applyFill="1"/>
    <xf numFmtId="3" fontId="0" fillId="3" borderId="0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1" fillId="5" borderId="1" xfId="0" applyNumberFormat="1" applyFont="1" applyFill="1" applyBorder="1" applyProtection="1">
      <protection locked="0"/>
    </xf>
    <xf numFmtId="4" fontId="0" fillId="5" borderId="0" xfId="0" applyNumberFormat="1" applyFill="1"/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10" zoomScale="138" zoomScaleNormal="138" workbookViewId="0">
      <selection activeCell="C18" sqref="C18"/>
    </sheetView>
  </sheetViews>
  <sheetFormatPr defaultRowHeight="15" x14ac:dyDescent="0.25"/>
  <cols>
    <col min="1" max="1" width="8.5703125" customWidth="1"/>
    <col min="2" max="2" width="10.42578125" customWidth="1"/>
    <col min="3" max="3" width="17.28515625" customWidth="1"/>
    <col min="4" max="4" width="29.85546875" customWidth="1"/>
    <col min="5" max="5" width="11.5703125" customWidth="1"/>
    <col min="6" max="6" width="10.28515625" bestFit="1" customWidth="1"/>
    <col min="7" max="7" width="10.42578125" customWidth="1"/>
    <col min="8" max="8" width="12" customWidth="1"/>
    <col min="9" max="9" width="13.5703125" customWidth="1"/>
    <col min="10" max="10" width="12.85546875" customWidth="1"/>
    <col min="12" max="12" width="10.7109375" customWidth="1"/>
  </cols>
  <sheetData>
    <row r="1" spans="1:10" x14ac:dyDescent="0.25">
      <c r="A1" s="1" t="s">
        <v>3</v>
      </c>
    </row>
    <row r="2" spans="1:10" x14ac:dyDescent="0.25">
      <c r="A2" s="1" t="s">
        <v>5</v>
      </c>
    </row>
    <row r="6" spans="1:10" x14ac:dyDescent="0.25">
      <c r="F6" s="1"/>
      <c r="G6" s="1"/>
      <c r="H6" s="1" t="s">
        <v>56</v>
      </c>
      <c r="I6" s="1" t="s">
        <v>57</v>
      </c>
    </row>
    <row r="7" spans="1:10" x14ac:dyDescent="0.25">
      <c r="A7" s="15">
        <v>1</v>
      </c>
      <c r="B7" s="16" t="s">
        <v>25</v>
      </c>
      <c r="C7" s="17" t="s">
        <v>40</v>
      </c>
      <c r="D7" s="18" t="s">
        <v>26</v>
      </c>
      <c r="E7" s="19" t="s">
        <v>74</v>
      </c>
      <c r="F7" s="20">
        <v>45657</v>
      </c>
      <c r="G7" s="20">
        <v>45657</v>
      </c>
      <c r="H7" s="21">
        <v>68380.800000000003</v>
      </c>
      <c r="I7" s="37">
        <v>68380.800000000003</v>
      </c>
      <c r="J7" s="12"/>
    </row>
    <row r="8" spans="1:10" x14ac:dyDescent="0.25">
      <c r="A8" s="15">
        <v>14</v>
      </c>
      <c r="B8" s="16" t="s">
        <v>25</v>
      </c>
      <c r="C8" s="17" t="s">
        <v>40</v>
      </c>
      <c r="D8" s="18" t="s">
        <v>26</v>
      </c>
      <c r="E8" s="19" t="s">
        <v>74</v>
      </c>
      <c r="F8" s="20">
        <v>45657</v>
      </c>
      <c r="G8" s="20">
        <v>45657</v>
      </c>
      <c r="H8" s="37">
        <v>-68270.399999999994</v>
      </c>
      <c r="I8" s="37">
        <v>-68270.399999999994</v>
      </c>
      <c r="J8" s="12"/>
    </row>
    <row r="9" spans="1:10" x14ac:dyDescent="0.25">
      <c r="A9" s="15">
        <v>16</v>
      </c>
      <c r="B9" s="16" t="s">
        <v>25</v>
      </c>
      <c r="C9" s="17" t="s">
        <v>40</v>
      </c>
      <c r="D9" s="18" t="s">
        <v>26</v>
      </c>
      <c r="E9" s="19" t="s">
        <v>74</v>
      </c>
      <c r="F9" s="20">
        <v>45657</v>
      </c>
      <c r="G9" s="20">
        <v>45657</v>
      </c>
      <c r="H9" s="21">
        <v>-68380.800000000003</v>
      </c>
      <c r="I9" s="21">
        <v>-68380.800000000003</v>
      </c>
      <c r="J9" s="12"/>
    </row>
    <row r="10" spans="1:10" x14ac:dyDescent="0.25">
      <c r="A10" s="15">
        <v>42</v>
      </c>
      <c r="B10" s="16" t="s">
        <v>25</v>
      </c>
      <c r="C10" s="17" t="s">
        <v>40</v>
      </c>
      <c r="D10" s="18" t="s">
        <v>26</v>
      </c>
      <c r="E10" s="17" t="s">
        <v>88</v>
      </c>
      <c r="F10" s="20">
        <v>45657</v>
      </c>
      <c r="G10" s="20">
        <v>45657</v>
      </c>
      <c r="H10" s="21">
        <v>2564.2800000000002</v>
      </c>
      <c r="I10" s="21">
        <v>2564.2800000000002</v>
      </c>
      <c r="J10" s="12"/>
    </row>
    <row r="11" spans="1:10" x14ac:dyDescent="0.25">
      <c r="A11" s="15">
        <v>72</v>
      </c>
      <c r="B11" s="16" t="s">
        <v>25</v>
      </c>
      <c r="C11" s="17" t="s">
        <v>40</v>
      </c>
      <c r="D11" s="18" t="s">
        <v>26</v>
      </c>
      <c r="E11" s="17" t="s">
        <v>102</v>
      </c>
      <c r="F11" s="20">
        <v>45635</v>
      </c>
      <c r="G11" s="20">
        <v>45635</v>
      </c>
      <c r="H11" s="21">
        <v>68270.399999999994</v>
      </c>
      <c r="I11" s="21">
        <v>68270.399999999994</v>
      </c>
      <c r="J11" s="12"/>
    </row>
    <row r="12" spans="1:10" x14ac:dyDescent="0.25">
      <c r="A12" s="3"/>
      <c r="B12" s="5" t="s">
        <v>25</v>
      </c>
      <c r="C12" s="6" t="s">
        <v>40</v>
      </c>
      <c r="D12" s="7" t="s">
        <v>26</v>
      </c>
      <c r="E12" s="7"/>
      <c r="F12" s="8"/>
      <c r="G12" s="9"/>
      <c r="H12" s="22">
        <f>SUM(H7:H11)</f>
        <v>2564.2799999999988</v>
      </c>
      <c r="I12" s="22">
        <f>SUM(I7:I11)</f>
        <v>2564.2799999999988</v>
      </c>
      <c r="J12" s="40">
        <v>2564</v>
      </c>
    </row>
    <row r="13" spans="1:10" x14ac:dyDescent="0.25">
      <c r="J13" s="12"/>
    </row>
    <row r="14" spans="1:10" x14ac:dyDescent="0.25">
      <c r="A14" s="15">
        <v>3</v>
      </c>
      <c r="B14" s="16" t="s">
        <v>14</v>
      </c>
      <c r="C14" s="17" t="s">
        <v>45</v>
      </c>
      <c r="D14" s="18" t="s">
        <v>22</v>
      </c>
      <c r="E14" s="19" t="s">
        <v>76</v>
      </c>
      <c r="F14" s="20">
        <v>45657</v>
      </c>
      <c r="G14" s="20">
        <v>45657</v>
      </c>
      <c r="H14" s="37">
        <v>-11539.26</v>
      </c>
      <c r="I14" s="37">
        <v>-11539.26</v>
      </c>
      <c r="J14" s="12"/>
    </row>
    <row r="15" spans="1:10" x14ac:dyDescent="0.25">
      <c r="A15" s="15">
        <v>13</v>
      </c>
      <c r="B15" s="16" t="s">
        <v>14</v>
      </c>
      <c r="C15" s="17" t="s">
        <v>45</v>
      </c>
      <c r="D15" s="18" t="s">
        <v>22</v>
      </c>
      <c r="E15" s="19" t="s">
        <v>76</v>
      </c>
      <c r="F15" s="20">
        <v>45657</v>
      </c>
      <c r="G15" s="20">
        <v>45657</v>
      </c>
      <c r="H15" s="37">
        <v>11803.72</v>
      </c>
      <c r="I15" s="37">
        <v>11803.72</v>
      </c>
      <c r="J15" s="12"/>
    </row>
    <row r="16" spans="1:10" x14ac:dyDescent="0.25">
      <c r="A16" s="15">
        <v>54</v>
      </c>
      <c r="B16" s="16" t="s">
        <v>14</v>
      </c>
      <c r="C16" s="17" t="s">
        <v>45</v>
      </c>
      <c r="D16" s="18" t="s">
        <v>22</v>
      </c>
      <c r="E16" s="17" t="s">
        <v>76</v>
      </c>
      <c r="F16" s="20">
        <v>45657</v>
      </c>
      <c r="G16" s="20">
        <v>45657</v>
      </c>
      <c r="H16" s="21">
        <v>11539.26</v>
      </c>
      <c r="I16" s="21">
        <v>11539.26</v>
      </c>
      <c r="J16" s="12"/>
    </row>
    <row r="17" spans="1:10" x14ac:dyDescent="0.25">
      <c r="A17" s="3"/>
      <c r="B17" s="23" t="s">
        <v>14</v>
      </c>
      <c r="C17" s="24" t="s">
        <v>45</v>
      </c>
      <c r="D17" s="25" t="s">
        <v>22</v>
      </c>
      <c r="E17" s="6"/>
      <c r="F17" s="8"/>
      <c r="G17" s="9"/>
      <c r="H17" s="22">
        <f>SUM(H14:H16)</f>
        <v>11803.72</v>
      </c>
      <c r="I17" s="22">
        <f>SUM(I14:I16)</f>
        <v>11803.72</v>
      </c>
      <c r="J17" s="40">
        <v>11804</v>
      </c>
    </row>
    <row r="18" spans="1:10" x14ac:dyDescent="0.25">
      <c r="A18" s="15"/>
      <c r="B18" s="26"/>
      <c r="C18" s="27"/>
      <c r="D18" s="28"/>
      <c r="E18" s="17"/>
      <c r="F18" s="20"/>
      <c r="G18" s="20"/>
      <c r="H18" s="21"/>
      <c r="I18" s="29"/>
      <c r="J18" s="12"/>
    </row>
    <row r="19" spans="1:10" x14ac:dyDescent="0.25">
      <c r="A19" s="15">
        <v>34</v>
      </c>
      <c r="B19" s="16" t="s">
        <v>10</v>
      </c>
      <c r="C19" s="17" t="s">
        <v>60</v>
      </c>
      <c r="D19" s="18" t="s">
        <v>34</v>
      </c>
      <c r="E19" s="17" t="s">
        <v>85</v>
      </c>
      <c r="F19" s="20">
        <v>45657</v>
      </c>
      <c r="G19" s="20">
        <v>45657</v>
      </c>
      <c r="H19" s="21">
        <v>154924.18</v>
      </c>
      <c r="I19" s="21">
        <v>154924.18</v>
      </c>
      <c r="J19" s="12"/>
    </row>
    <row r="20" spans="1:10" x14ac:dyDescent="0.25">
      <c r="A20" s="15">
        <v>35</v>
      </c>
      <c r="B20" s="16" t="s">
        <v>10</v>
      </c>
      <c r="C20" s="17" t="s">
        <v>60</v>
      </c>
      <c r="D20" s="18" t="s">
        <v>34</v>
      </c>
      <c r="E20" s="17" t="s">
        <v>86</v>
      </c>
      <c r="F20" s="20">
        <v>45657</v>
      </c>
      <c r="G20" s="20">
        <v>45657</v>
      </c>
      <c r="H20" s="21">
        <v>854755.73</v>
      </c>
      <c r="I20" s="21">
        <v>854755.73</v>
      </c>
      <c r="J20" s="12"/>
    </row>
    <row r="21" spans="1:10" x14ac:dyDescent="0.25">
      <c r="A21" s="30"/>
      <c r="B21" s="23" t="s">
        <v>10</v>
      </c>
      <c r="C21" s="24" t="s">
        <v>60</v>
      </c>
      <c r="D21" s="25" t="s">
        <v>34</v>
      </c>
      <c r="E21" s="24"/>
      <c r="F21" s="31"/>
      <c r="G21" s="32"/>
      <c r="H21" s="22">
        <f>SUM(H19:H20)</f>
        <v>1009679.9099999999</v>
      </c>
      <c r="I21" s="22">
        <f>SUM(I19:I20)</f>
        <v>1009679.9099999999</v>
      </c>
      <c r="J21" s="12">
        <v>1009680</v>
      </c>
    </row>
    <row r="22" spans="1:10" x14ac:dyDescent="0.25">
      <c r="A22" s="15"/>
      <c r="B22" s="16"/>
      <c r="C22" s="17"/>
      <c r="D22" s="18"/>
      <c r="E22" s="17"/>
      <c r="F22" s="20"/>
      <c r="G22" s="20"/>
      <c r="H22" s="21"/>
      <c r="I22" s="21"/>
      <c r="J22" s="12"/>
    </row>
    <row r="23" spans="1:10" x14ac:dyDescent="0.25">
      <c r="A23" s="3">
        <v>15</v>
      </c>
      <c r="B23" s="5" t="s">
        <v>25</v>
      </c>
      <c r="C23" s="6" t="s">
        <v>71</v>
      </c>
      <c r="D23" s="7" t="s">
        <v>72</v>
      </c>
      <c r="E23" s="11" t="s">
        <v>77</v>
      </c>
      <c r="F23" s="8">
        <v>45657</v>
      </c>
      <c r="G23" s="9">
        <v>45657</v>
      </c>
      <c r="H23" s="37">
        <v>-262992.73</v>
      </c>
      <c r="I23" s="38">
        <v>-262992.73</v>
      </c>
      <c r="J23" s="39">
        <f>I23+I24</f>
        <v>0</v>
      </c>
    </row>
    <row r="24" spans="1:10" x14ac:dyDescent="0.25">
      <c r="A24" s="36"/>
      <c r="B24" s="5" t="s">
        <v>25</v>
      </c>
      <c r="C24" s="6" t="s">
        <v>71</v>
      </c>
      <c r="D24" s="7" t="s">
        <v>72</v>
      </c>
      <c r="E24" s="11" t="s">
        <v>77</v>
      </c>
      <c r="F24" s="8">
        <v>45657</v>
      </c>
      <c r="G24" s="9">
        <v>45657</v>
      </c>
      <c r="H24" s="37">
        <v>262992.73</v>
      </c>
      <c r="I24" s="37">
        <v>262992.73</v>
      </c>
      <c r="J24" s="39"/>
    </row>
    <row r="25" spans="1:10" x14ac:dyDescent="0.25">
      <c r="I25" s="1"/>
      <c r="J25" s="12"/>
    </row>
    <row r="26" spans="1:10" x14ac:dyDescent="0.25">
      <c r="A26" s="3">
        <v>22</v>
      </c>
      <c r="B26" s="5" t="s">
        <v>14</v>
      </c>
      <c r="C26" s="6" t="s">
        <v>53</v>
      </c>
      <c r="D26" s="7" t="s">
        <v>32</v>
      </c>
      <c r="E26" s="6" t="s">
        <v>78</v>
      </c>
      <c r="F26" s="8">
        <v>45657</v>
      </c>
      <c r="G26" s="9">
        <v>45657</v>
      </c>
      <c r="H26" s="10">
        <v>158.74</v>
      </c>
      <c r="I26" s="22">
        <v>158.74</v>
      </c>
      <c r="J26" s="40">
        <v>159</v>
      </c>
    </row>
    <row r="27" spans="1:10" s="33" customFormat="1" x14ac:dyDescent="0.25">
      <c r="A27" s="15"/>
      <c r="B27" s="16"/>
      <c r="C27" s="17"/>
      <c r="D27" s="18"/>
      <c r="E27" s="17"/>
      <c r="F27" s="20"/>
      <c r="G27" s="20"/>
      <c r="H27" s="21"/>
      <c r="I27" s="29"/>
      <c r="J27" s="35"/>
    </row>
    <row r="28" spans="1:10" x14ac:dyDescent="0.25">
      <c r="A28" s="3">
        <v>24</v>
      </c>
      <c r="B28" s="5" t="s">
        <v>23</v>
      </c>
      <c r="C28" s="6" t="s">
        <v>54</v>
      </c>
      <c r="D28" s="7" t="s">
        <v>33</v>
      </c>
      <c r="E28" s="6" t="s">
        <v>79</v>
      </c>
      <c r="F28" s="8">
        <v>45657</v>
      </c>
      <c r="G28" s="9">
        <v>45657</v>
      </c>
      <c r="H28" s="10">
        <v>459.53</v>
      </c>
      <c r="I28" s="22">
        <v>459.53</v>
      </c>
      <c r="J28" s="40">
        <v>460</v>
      </c>
    </row>
    <row r="29" spans="1:10" s="33" customFormat="1" x14ac:dyDescent="0.25">
      <c r="A29" s="15"/>
      <c r="B29" s="16"/>
      <c r="C29" s="17"/>
      <c r="D29" s="18"/>
      <c r="E29" s="17"/>
      <c r="F29" s="20"/>
      <c r="G29" s="20"/>
      <c r="H29" s="21"/>
      <c r="I29" s="29"/>
      <c r="J29" s="35"/>
    </row>
    <row r="30" spans="1:10" x14ac:dyDescent="0.25">
      <c r="A30" s="3">
        <v>26</v>
      </c>
      <c r="B30" s="5" t="s">
        <v>10</v>
      </c>
      <c r="C30" s="6" t="s">
        <v>55</v>
      </c>
      <c r="D30" s="7" t="s">
        <v>73</v>
      </c>
      <c r="E30" s="6" t="s">
        <v>80</v>
      </c>
      <c r="F30" s="8">
        <v>45657</v>
      </c>
      <c r="G30" s="9">
        <v>45657</v>
      </c>
      <c r="H30" s="10">
        <v>971.69</v>
      </c>
      <c r="I30" s="22">
        <v>971.69</v>
      </c>
      <c r="J30" s="40">
        <v>972</v>
      </c>
    </row>
    <row r="31" spans="1:10" x14ac:dyDescent="0.25">
      <c r="J31" s="12"/>
    </row>
    <row r="32" spans="1:10" x14ac:dyDescent="0.25">
      <c r="A32" s="15">
        <v>67</v>
      </c>
      <c r="B32" s="16" t="s">
        <v>10</v>
      </c>
      <c r="C32" s="17" t="s">
        <v>52</v>
      </c>
      <c r="D32" s="18" t="s">
        <v>17</v>
      </c>
      <c r="E32" s="17" t="s">
        <v>101</v>
      </c>
      <c r="F32" s="20">
        <v>45657</v>
      </c>
      <c r="G32" s="20">
        <v>45657</v>
      </c>
      <c r="H32" s="21">
        <v>5384.99</v>
      </c>
      <c r="I32" s="21">
        <v>5384.99</v>
      </c>
      <c r="J32" s="12"/>
    </row>
    <row r="33" spans="1:10" x14ac:dyDescent="0.25">
      <c r="A33" s="15">
        <v>30</v>
      </c>
      <c r="B33" s="16" t="s">
        <v>10</v>
      </c>
      <c r="C33" s="17" t="s">
        <v>52</v>
      </c>
      <c r="D33" s="18" t="s">
        <v>17</v>
      </c>
      <c r="E33" s="17" t="s">
        <v>83</v>
      </c>
      <c r="F33" s="20">
        <v>45657</v>
      </c>
      <c r="G33" s="20">
        <v>45657</v>
      </c>
      <c r="H33" s="21">
        <v>2255.2800000000002</v>
      </c>
      <c r="I33" s="21">
        <v>2255.2800000000002</v>
      </c>
      <c r="J33" s="12"/>
    </row>
    <row r="34" spans="1:10" x14ac:dyDescent="0.25">
      <c r="A34" s="3"/>
      <c r="B34" s="23" t="s">
        <v>10</v>
      </c>
      <c r="C34" s="24" t="s">
        <v>52</v>
      </c>
      <c r="D34" s="25" t="s">
        <v>17</v>
      </c>
      <c r="E34" s="24"/>
      <c r="F34" s="31"/>
      <c r="G34" s="32"/>
      <c r="H34" s="22">
        <f>SUM(H32:H33)</f>
        <v>7640.27</v>
      </c>
      <c r="I34" s="22">
        <f>SUM(I32:I33)</f>
        <v>7640.27</v>
      </c>
      <c r="J34" s="40">
        <v>7640</v>
      </c>
    </row>
    <row r="35" spans="1:10" x14ac:dyDescent="0.25">
      <c r="A35" s="15"/>
      <c r="B35" s="26"/>
      <c r="C35" s="27"/>
      <c r="D35" s="28"/>
      <c r="E35" s="27"/>
      <c r="F35" s="34"/>
      <c r="G35" s="34"/>
      <c r="H35" s="29"/>
      <c r="I35" s="29"/>
      <c r="J35" s="12"/>
    </row>
    <row r="36" spans="1:10" x14ac:dyDescent="0.25">
      <c r="A36" s="3">
        <v>33</v>
      </c>
      <c r="B36" s="5" t="s">
        <v>14</v>
      </c>
      <c r="C36" s="6" t="s">
        <v>46</v>
      </c>
      <c r="D36" s="7" t="s">
        <v>21</v>
      </c>
      <c r="E36" s="6" t="s">
        <v>84</v>
      </c>
      <c r="F36" s="8">
        <v>45657</v>
      </c>
      <c r="G36" s="9">
        <v>45657</v>
      </c>
      <c r="H36" s="10">
        <v>7974.06</v>
      </c>
      <c r="I36" s="22">
        <v>7974.06</v>
      </c>
      <c r="J36" s="40">
        <v>7974</v>
      </c>
    </row>
    <row r="37" spans="1:10" x14ac:dyDescent="0.25">
      <c r="A37" s="3">
        <v>46</v>
      </c>
      <c r="B37" s="5" t="s">
        <v>10</v>
      </c>
      <c r="C37" s="6" t="s">
        <v>41</v>
      </c>
      <c r="D37" s="7" t="s">
        <v>90</v>
      </c>
      <c r="E37" s="6" t="s">
        <v>91</v>
      </c>
      <c r="F37" s="8">
        <v>45657</v>
      </c>
      <c r="G37" s="9">
        <v>45657</v>
      </c>
      <c r="H37" s="10">
        <v>2585.65</v>
      </c>
      <c r="I37" s="22">
        <v>2585.65</v>
      </c>
      <c r="J37" s="40">
        <v>2586</v>
      </c>
    </row>
    <row r="38" spans="1:10" x14ac:dyDescent="0.25">
      <c r="A38" s="3">
        <v>51</v>
      </c>
      <c r="B38" s="5" t="s">
        <v>28</v>
      </c>
      <c r="C38" s="6" t="s">
        <v>42</v>
      </c>
      <c r="D38" s="7" t="s">
        <v>29</v>
      </c>
      <c r="E38" s="6" t="s">
        <v>92</v>
      </c>
      <c r="F38" s="8">
        <v>45657</v>
      </c>
      <c r="G38" s="9">
        <v>45657</v>
      </c>
      <c r="H38" s="10">
        <v>1175.3</v>
      </c>
      <c r="I38" s="22">
        <v>1175.3</v>
      </c>
      <c r="J38" s="40">
        <v>1175</v>
      </c>
    </row>
    <row r="39" spans="1:10" x14ac:dyDescent="0.25">
      <c r="A39" s="3">
        <v>52</v>
      </c>
      <c r="B39" s="5" t="s">
        <v>23</v>
      </c>
      <c r="C39" s="6" t="s">
        <v>43</v>
      </c>
      <c r="D39" s="7" t="s">
        <v>24</v>
      </c>
      <c r="E39" s="6" t="s">
        <v>93</v>
      </c>
      <c r="F39" s="8">
        <v>45657</v>
      </c>
      <c r="G39" s="9">
        <v>45657</v>
      </c>
      <c r="H39" s="10">
        <v>4758.0200000000004</v>
      </c>
      <c r="I39" s="22">
        <v>4758.0200000000004</v>
      </c>
      <c r="J39" s="40">
        <v>4758</v>
      </c>
    </row>
    <row r="40" spans="1:10" x14ac:dyDescent="0.25">
      <c r="A40" s="3">
        <v>53</v>
      </c>
      <c r="B40" s="5" t="s">
        <v>23</v>
      </c>
      <c r="C40" s="6" t="s">
        <v>44</v>
      </c>
      <c r="D40" s="7" t="s">
        <v>31</v>
      </c>
      <c r="E40" s="6" t="s">
        <v>94</v>
      </c>
      <c r="F40" s="8">
        <v>45657</v>
      </c>
      <c r="G40" s="9">
        <v>45657</v>
      </c>
      <c r="H40" s="10">
        <v>1292.83</v>
      </c>
      <c r="I40" s="22">
        <v>1292.83</v>
      </c>
      <c r="J40" s="40">
        <v>1293</v>
      </c>
    </row>
    <row r="41" spans="1:10" ht="30" x14ac:dyDescent="0.25">
      <c r="A41" s="3">
        <v>57</v>
      </c>
      <c r="B41" s="5" t="s">
        <v>10</v>
      </c>
      <c r="C41" s="6" t="s">
        <v>48</v>
      </c>
      <c r="D41" s="7" t="s">
        <v>13</v>
      </c>
      <c r="E41" s="6" t="s">
        <v>96</v>
      </c>
      <c r="F41" s="8">
        <v>45657</v>
      </c>
      <c r="G41" s="9">
        <v>45657</v>
      </c>
      <c r="H41" s="10">
        <v>2879.47</v>
      </c>
      <c r="I41" s="22">
        <v>2879.47</v>
      </c>
      <c r="J41" s="40">
        <v>2879</v>
      </c>
    </row>
    <row r="42" spans="1:10" x14ac:dyDescent="0.25">
      <c r="A42" s="3">
        <v>63</v>
      </c>
      <c r="B42" s="5" t="s">
        <v>10</v>
      </c>
      <c r="C42" s="6" t="s">
        <v>61</v>
      </c>
      <c r="D42" s="7" t="s">
        <v>62</v>
      </c>
      <c r="E42" s="6" t="s">
        <v>97</v>
      </c>
      <c r="F42" s="8">
        <v>45657</v>
      </c>
      <c r="G42" s="9">
        <v>45657</v>
      </c>
      <c r="H42" s="10">
        <v>1282.1400000000001</v>
      </c>
      <c r="I42" s="22">
        <v>1282.1400000000001</v>
      </c>
      <c r="J42" s="40">
        <v>1282</v>
      </c>
    </row>
    <row r="43" spans="1:10" x14ac:dyDescent="0.25">
      <c r="A43" s="3">
        <v>64</v>
      </c>
      <c r="B43" s="5" t="s">
        <v>10</v>
      </c>
      <c r="C43" s="6" t="s">
        <v>50</v>
      </c>
      <c r="D43" s="7" t="s">
        <v>30</v>
      </c>
      <c r="E43" s="6" t="s">
        <v>98</v>
      </c>
      <c r="F43" s="8">
        <v>45657</v>
      </c>
      <c r="G43" s="9">
        <v>45657</v>
      </c>
      <c r="H43" s="10">
        <v>769.28</v>
      </c>
      <c r="I43" s="22">
        <v>769.28</v>
      </c>
      <c r="J43" s="40">
        <v>769</v>
      </c>
    </row>
    <row r="44" spans="1:10" x14ac:dyDescent="0.25">
      <c r="A44" s="3">
        <v>65</v>
      </c>
      <c r="B44" s="5" t="s">
        <v>10</v>
      </c>
      <c r="C44" s="6" t="s">
        <v>51</v>
      </c>
      <c r="D44" s="7" t="s">
        <v>35</v>
      </c>
      <c r="E44" s="6" t="s">
        <v>99</v>
      </c>
      <c r="F44" s="8">
        <v>45657</v>
      </c>
      <c r="G44" s="9">
        <v>45657</v>
      </c>
      <c r="H44" s="10">
        <v>12244.44</v>
      </c>
      <c r="I44" s="22">
        <v>12244.44</v>
      </c>
      <c r="J44" s="40">
        <v>12244</v>
      </c>
    </row>
    <row r="45" spans="1:10" x14ac:dyDescent="0.25">
      <c r="J45" s="12"/>
    </row>
    <row r="46" spans="1:10" x14ac:dyDescent="0.25">
      <c r="J46" s="12"/>
    </row>
    <row r="47" spans="1:10" x14ac:dyDescent="0.25">
      <c r="A47" s="3"/>
      <c r="B47" s="5"/>
      <c r="C47" s="6"/>
      <c r="D47" s="7"/>
      <c r="E47" s="6"/>
      <c r="F47" s="8"/>
      <c r="G47" s="9"/>
      <c r="H47" s="10"/>
      <c r="I47" s="10"/>
      <c r="J47" s="12"/>
    </row>
    <row r="48" spans="1:10" x14ac:dyDescent="0.25">
      <c r="A48" s="3">
        <v>2</v>
      </c>
      <c r="B48" s="5" t="s">
        <v>16</v>
      </c>
      <c r="C48" s="6" t="s">
        <v>15</v>
      </c>
      <c r="D48" s="7" t="s">
        <v>27</v>
      </c>
      <c r="E48" s="11" t="s">
        <v>75</v>
      </c>
      <c r="F48" s="8">
        <v>45657</v>
      </c>
      <c r="G48" s="9">
        <v>45657</v>
      </c>
      <c r="H48" s="37">
        <v>-4928.55</v>
      </c>
      <c r="I48" s="10">
        <v>0</v>
      </c>
      <c r="J48" s="12"/>
    </row>
    <row r="49" spans="1:11" x14ac:dyDescent="0.25">
      <c r="A49" s="3">
        <v>12</v>
      </c>
      <c r="B49" s="5" t="s">
        <v>16</v>
      </c>
      <c r="C49" s="6" t="s">
        <v>15</v>
      </c>
      <c r="D49" s="7" t="s">
        <v>27</v>
      </c>
      <c r="E49" s="11" t="s">
        <v>75</v>
      </c>
      <c r="F49" s="8">
        <v>45657</v>
      </c>
      <c r="G49" s="9">
        <v>45657</v>
      </c>
      <c r="H49" s="37">
        <v>5326.01</v>
      </c>
      <c r="I49" s="10">
        <v>0</v>
      </c>
      <c r="J49" s="12"/>
    </row>
    <row r="50" spans="1:11" x14ac:dyDescent="0.25">
      <c r="A50" s="3">
        <v>28</v>
      </c>
      <c r="B50" s="5" t="s">
        <v>18</v>
      </c>
      <c r="C50" s="6" t="s">
        <v>49</v>
      </c>
      <c r="D50" s="7" t="s">
        <v>36</v>
      </c>
      <c r="E50" s="6" t="s">
        <v>81</v>
      </c>
      <c r="F50" s="8">
        <v>45657</v>
      </c>
      <c r="G50" s="9">
        <v>45657</v>
      </c>
      <c r="H50" s="10">
        <v>2421.4899999999998</v>
      </c>
      <c r="I50" s="10">
        <v>0</v>
      </c>
      <c r="J50" s="12"/>
    </row>
    <row r="51" spans="1:11" x14ac:dyDescent="0.25">
      <c r="A51" s="3">
        <v>29</v>
      </c>
      <c r="B51" s="5" t="s">
        <v>18</v>
      </c>
      <c r="C51" s="6" t="s">
        <v>63</v>
      </c>
      <c r="D51" s="7" t="s">
        <v>19</v>
      </c>
      <c r="E51" s="6" t="s">
        <v>82</v>
      </c>
      <c r="F51" s="8">
        <v>45657</v>
      </c>
      <c r="G51" s="9">
        <v>45657</v>
      </c>
      <c r="H51" s="10">
        <v>737.91</v>
      </c>
      <c r="I51" s="10">
        <v>0</v>
      </c>
      <c r="J51" s="12"/>
    </row>
    <row r="52" spans="1:11" x14ac:dyDescent="0.25">
      <c r="A52" s="3">
        <v>40</v>
      </c>
      <c r="B52" s="5" t="s">
        <v>16</v>
      </c>
      <c r="C52" s="6" t="s">
        <v>15</v>
      </c>
      <c r="D52" s="7" t="s">
        <v>27</v>
      </c>
      <c r="E52" s="6" t="s">
        <v>87</v>
      </c>
      <c r="F52" s="8">
        <v>45657</v>
      </c>
      <c r="G52" s="9">
        <v>45657</v>
      </c>
      <c r="H52" s="10">
        <v>1292.83</v>
      </c>
      <c r="I52" s="10">
        <v>0</v>
      </c>
      <c r="J52" s="12"/>
    </row>
    <row r="53" spans="1:11" x14ac:dyDescent="0.25">
      <c r="A53" s="3">
        <v>41</v>
      </c>
      <c r="B53" s="5" t="s">
        <v>16</v>
      </c>
      <c r="C53" s="6" t="s">
        <v>15</v>
      </c>
      <c r="D53" s="7" t="s">
        <v>27</v>
      </c>
      <c r="E53" s="6" t="s">
        <v>75</v>
      </c>
      <c r="F53" s="8">
        <v>45657</v>
      </c>
      <c r="G53" s="9">
        <v>45657</v>
      </c>
      <c r="H53" s="10">
        <v>4928.55</v>
      </c>
      <c r="I53" s="10">
        <v>0</v>
      </c>
      <c r="J53" s="12"/>
    </row>
    <row r="54" spans="1:11" ht="30" x14ac:dyDescent="0.25">
      <c r="A54" s="3">
        <v>44</v>
      </c>
      <c r="B54" s="5" t="s">
        <v>37</v>
      </c>
      <c r="C54" s="6" t="s">
        <v>15</v>
      </c>
      <c r="D54" s="7" t="s">
        <v>38</v>
      </c>
      <c r="E54" s="6" t="s">
        <v>89</v>
      </c>
      <c r="F54" s="8">
        <v>45657</v>
      </c>
      <c r="G54" s="9">
        <v>45657</v>
      </c>
      <c r="H54" s="10">
        <v>7973.07</v>
      </c>
      <c r="I54" s="10">
        <v>0</v>
      </c>
      <c r="J54" s="12"/>
    </row>
    <row r="55" spans="1:11" x14ac:dyDescent="0.25">
      <c r="A55" s="3">
        <v>56</v>
      </c>
      <c r="B55" s="5" t="s">
        <v>18</v>
      </c>
      <c r="C55" s="6" t="s">
        <v>47</v>
      </c>
      <c r="D55" s="7" t="s">
        <v>20</v>
      </c>
      <c r="E55" s="6" t="s">
        <v>95</v>
      </c>
      <c r="F55" s="8">
        <v>45657</v>
      </c>
      <c r="G55" s="9">
        <v>45657</v>
      </c>
      <c r="H55" s="10">
        <v>2585.65</v>
      </c>
      <c r="I55" s="10">
        <v>0</v>
      </c>
      <c r="J55" s="12"/>
    </row>
    <row r="56" spans="1:11" x14ac:dyDescent="0.25">
      <c r="A56" s="3">
        <v>66</v>
      </c>
      <c r="B56" s="5" t="s">
        <v>18</v>
      </c>
      <c r="C56" s="6" t="s">
        <v>63</v>
      </c>
      <c r="D56" s="7" t="s">
        <v>19</v>
      </c>
      <c r="E56" s="6" t="s">
        <v>100</v>
      </c>
      <c r="F56" s="8">
        <v>45657</v>
      </c>
      <c r="G56" s="9">
        <v>45657</v>
      </c>
      <c r="H56" s="10">
        <v>12193.71</v>
      </c>
      <c r="I56" s="10">
        <v>0</v>
      </c>
      <c r="J56" s="12"/>
    </row>
    <row r="57" spans="1:11" x14ac:dyDescent="0.25">
      <c r="H57" s="12">
        <f>H12+H17+H21+H23+H26+H28+H30+H34+H36+H37+H38+H39+H40+H41+H42+H43+H44+H48+H49+H50+H51+H52+H53+H54+H55+H56+H24</f>
        <v>1100770</v>
      </c>
      <c r="I57" s="12">
        <f>I12+I17+I21+I23+I26+I28+I30+I34+I36+I37+I38+I39+I40+I41+I42+I43+I44+I48+I49+I50+I51+I52+I53+I54+I55+I56+I24</f>
        <v>1068239.33</v>
      </c>
      <c r="J57" s="12">
        <f t="shared" ref="J57:K57" si="0">J12+J17+J21+J23+J26+J28+J30+J34+J36+J37+J38+J39+J40+J41+J42+J43+J44+J48+J49+J50+J51+J52+J53+J54+J55+J56</f>
        <v>1068239</v>
      </c>
      <c r="K57" s="12">
        <f t="shared" si="0"/>
        <v>0</v>
      </c>
    </row>
    <row r="58" spans="1:11" x14ac:dyDescent="0.25">
      <c r="J58" s="12"/>
    </row>
    <row r="59" spans="1:11" x14ac:dyDescent="0.25">
      <c r="J59" s="12"/>
    </row>
    <row r="60" spans="1:11" x14ac:dyDescent="0.25">
      <c r="J60" s="12"/>
    </row>
    <row r="61" spans="1:11" x14ac:dyDescent="0.25">
      <c r="J61" s="12"/>
    </row>
    <row r="62" spans="1:11" x14ac:dyDescent="0.25">
      <c r="J62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39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zoomScaleNormal="100" workbookViewId="0">
      <selection activeCell="K7" sqref="K7"/>
    </sheetView>
  </sheetViews>
  <sheetFormatPr defaultRowHeight="15" x14ac:dyDescent="0.25"/>
  <cols>
    <col min="1" max="1" width="7.5703125" customWidth="1"/>
    <col min="2" max="2" width="13.140625" customWidth="1"/>
    <col min="3" max="3" width="25.140625" customWidth="1"/>
    <col min="4" max="4" width="24.42578125" customWidth="1"/>
    <col min="5" max="5" width="12" customWidth="1"/>
    <col min="6" max="7" width="9.85546875" bestFit="1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5</v>
      </c>
      <c r="B5" s="5" t="s">
        <v>64</v>
      </c>
      <c r="C5" s="6" t="s">
        <v>15</v>
      </c>
      <c r="D5" s="7" t="s">
        <v>65</v>
      </c>
      <c r="E5" s="11" t="s">
        <v>103</v>
      </c>
      <c r="F5" s="8">
        <v>45629</v>
      </c>
      <c r="G5" s="9">
        <v>45637</v>
      </c>
      <c r="H5" s="10">
        <v>388.67</v>
      </c>
      <c r="I5" s="10">
        <v>89.41</v>
      </c>
    </row>
    <row r="6" spans="1:9" x14ac:dyDescent="0.25">
      <c r="A6" s="3">
        <v>6</v>
      </c>
      <c r="B6" s="5" t="s">
        <v>58</v>
      </c>
      <c r="C6" s="6" t="s">
        <v>15</v>
      </c>
      <c r="D6" s="7" t="s">
        <v>59</v>
      </c>
      <c r="E6" s="11" t="s">
        <v>104</v>
      </c>
      <c r="F6" s="8">
        <v>45632</v>
      </c>
      <c r="G6" s="9">
        <v>45637</v>
      </c>
      <c r="H6" s="10">
        <v>92.86</v>
      </c>
      <c r="I6" s="10">
        <v>21.35</v>
      </c>
    </row>
    <row r="7" spans="1:9" x14ac:dyDescent="0.25">
      <c r="A7" s="3">
        <v>7</v>
      </c>
      <c r="B7" s="5" t="s">
        <v>58</v>
      </c>
      <c r="C7" s="6" t="s">
        <v>15</v>
      </c>
      <c r="D7" s="7" t="s">
        <v>59</v>
      </c>
      <c r="E7" s="11" t="s">
        <v>105</v>
      </c>
      <c r="F7" s="8">
        <v>45647</v>
      </c>
      <c r="G7" s="9">
        <v>45656</v>
      </c>
      <c r="H7" s="10">
        <v>1036.6300000000001</v>
      </c>
      <c r="I7" s="10">
        <v>238.45</v>
      </c>
    </row>
    <row r="8" spans="1:9" x14ac:dyDescent="0.25">
      <c r="A8" s="3">
        <v>8</v>
      </c>
      <c r="B8" s="5" t="s">
        <v>18</v>
      </c>
      <c r="C8" s="6" t="s">
        <v>69</v>
      </c>
      <c r="D8" s="7" t="s">
        <v>70</v>
      </c>
      <c r="E8" s="11" t="s">
        <v>106</v>
      </c>
      <c r="F8" s="8">
        <v>45657</v>
      </c>
      <c r="G8" s="9">
        <v>45657</v>
      </c>
      <c r="H8" s="10">
        <v>64.11</v>
      </c>
      <c r="I8" s="10">
        <v>14.75</v>
      </c>
    </row>
    <row r="9" spans="1:9" x14ac:dyDescent="0.25">
      <c r="A9" s="4"/>
      <c r="B9" s="14"/>
      <c r="C9" s="4"/>
      <c r="D9" s="4"/>
      <c r="E9" s="1"/>
      <c r="H9" s="12">
        <f>SUM(H5:H8)</f>
        <v>1582.27</v>
      </c>
      <c r="I9" s="12">
        <f>SUM(I5:I8)</f>
        <v>363.96</v>
      </c>
    </row>
    <row r="12" spans="1:9" x14ac:dyDescent="0.25">
      <c r="H12" s="1" t="s">
        <v>4</v>
      </c>
      <c r="I12" s="1" t="s">
        <v>11</v>
      </c>
    </row>
    <row r="13" spans="1:9" ht="30" x14ac:dyDescent="0.25">
      <c r="A13" s="3">
        <v>9</v>
      </c>
      <c r="B13" s="5" t="s">
        <v>66</v>
      </c>
      <c r="C13" s="6" t="s">
        <v>67</v>
      </c>
      <c r="D13" s="7" t="s">
        <v>68</v>
      </c>
      <c r="E13" s="11" t="s">
        <v>107</v>
      </c>
      <c r="F13" s="8">
        <v>45640</v>
      </c>
      <c r="G13" s="9">
        <v>45657</v>
      </c>
      <c r="H13" s="10">
        <v>337.2</v>
      </c>
      <c r="I13" s="10">
        <v>77.540000000000006</v>
      </c>
    </row>
    <row r="14" spans="1:9" x14ac:dyDescent="0.25">
      <c r="A14" s="3">
        <v>10</v>
      </c>
      <c r="B14" s="5" t="s">
        <v>10</v>
      </c>
      <c r="C14" s="6" t="s">
        <v>60</v>
      </c>
      <c r="D14" s="7" t="s">
        <v>34</v>
      </c>
      <c r="E14" s="11" t="s">
        <v>108</v>
      </c>
      <c r="F14" s="8">
        <v>45657</v>
      </c>
      <c r="G14" s="9">
        <v>45657</v>
      </c>
      <c r="H14" s="10">
        <v>554.61</v>
      </c>
      <c r="I14" s="10">
        <v>127.57</v>
      </c>
    </row>
    <row r="15" spans="1:9" x14ac:dyDescent="0.25">
      <c r="A15" s="3">
        <v>11</v>
      </c>
      <c r="B15" s="5" t="s">
        <v>10</v>
      </c>
      <c r="C15" s="6" t="s">
        <v>60</v>
      </c>
      <c r="D15" s="7" t="s">
        <v>34</v>
      </c>
      <c r="E15" s="11" t="s">
        <v>109</v>
      </c>
      <c r="F15" s="8">
        <v>45657</v>
      </c>
      <c r="G15" s="9">
        <v>45657</v>
      </c>
      <c r="H15" s="10">
        <v>2833.49</v>
      </c>
      <c r="I15" s="10">
        <v>651.71</v>
      </c>
    </row>
    <row r="16" spans="1:9" x14ac:dyDescent="0.25">
      <c r="E16" s="13"/>
      <c r="F16" s="13"/>
      <c r="G16" s="13"/>
      <c r="H16" s="12">
        <f>SUM(H13:H15)</f>
        <v>3725.2999999999997</v>
      </c>
      <c r="I16" s="12">
        <f>SUM(I13:I15)</f>
        <v>856.82</v>
      </c>
    </row>
    <row r="17" spans="5:5" x14ac:dyDescent="0.25">
      <c r="E17" s="1"/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35EFDE4-577E-4F20-AC3B-4122FD72FACB}"/>
</file>

<file path=customXml/itemProps2.xml><?xml version="1.0" encoding="utf-8"?>
<ds:datastoreItem xmlns:ds="http://schemas.openxmlformats.org/officeDocument/2006/customXml" ds:itemID="{160EF573-40BA-4533-A0FB-F60372A42992}"/>
</file>

<file path=customXml/itemProps3.xml><?xml version="1.0" encoding="utf-8"?>
<ds:datastoreItem xmlns:ds="http://schemas.openxmlformats.org/officeDocument/2006/customXml" ds:itemID="{BCAC0DE5-71CC-49F0-9B82-4189F611414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K11_K12_12_2024</vt:lpstr>
      <vt:lpstr>21_WDT__2024</vt:lpstr>
      <vt:lpstr>23_WNT__2024</vt:lpstr>
      <vt:lpstr>29_Import usług_28b_12_2024</vt:lpstr>
      <vt:lpstr>'23_WNT__2024'!Obszar_wydruku</vt:lpstr>
      <vt:lpstr>'K11_K12_12_2024'!Obszar_wydruku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2025-01-15T13:43:07Z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