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O:\PLNDZ01\Ksiegowosc\7982\PODATKI\VAT\vat_11_2024\"/>
    </mc:Choice>
  </mc:AlternateContent>
  <xr:revisionPtr revIDLastSave="0" documentId="13_ncr:1_{EEE55179-0F3C-479A-B77D-D1ECB56997A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K11_K12_11_2024" sheetId="1" r:id="rId1"/>
    <sheet name="21_WDT__2024" sheetId="2" r:id="rId2"/>
    <sheet name="23_WNT__2024" sheetId="3" r:id="rId3"/>
    <sheet name="29_Import usług_28b_11_2024" sheetId="4" r:id="rId4"/>
  </sheets>
  <definedNames>
    <definedName name="_xlnm.Print_Area" localSheetId="1">'21_WDT__2024'!#REF!</definedName>
    <definedName name="_xlnm.Print_Area" localSheetId="2">'23_WNT__2024'!$C$2:$G$11</definedName>
    <definedName name="_xlnm.Print_Area" localSheetId="3">'29_Import usług_28b_11_2024'!#REF!</definedName>
    <definedName name="_xlnm.Print_Area" localSheetId="0">K11_K12_11_2024!$A$1:$A$3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4" l="1"/>
  <c r="H16" i="4"/>
  <c r="I8" i="4"/>
  <c r="H8" i="4"/>
  <c r="J30" i="1"/>
  <c r="I31" i="1"/>
  <c r="J31" i="1"/>
  <c r="H31" i="1"/>
</calcChain>
</file>

<file path=xl/sharedStrings.xml><?xml version="1.0" encoding="utf-8"?>
<sst xmlns="http://schemas.openxmlformats.org/spreadsheetml/2006/main" count="135" uniqueCount="105">
  <si>
    <t>Wewnątrzwspólnotowa dostawa towarów</t>
  </si>
  <si>
    <t>Wewnątrzwspólnotowe nabycie towarów</t>
  </si>
  <si>
    <t>Import usług art. 28b</t>
  </si>
  <si>
    <t xml:space="preserve"> E. Usługi poza terytorium art. 100 ust. 1 pkt 4 K-12</t>
  </si>
  <si>
    <t>K_29</t>
  </si>
  <si>
    <t>VAT UE-E</t>
  </si>
  <si>
    <t>VAT UE-C</t>
  </si>
  <si>
    <t>VAT UE-D</t>
  </si>
  <si>
    <t>K_27</t>
  </si>
  <si>
    <t>K_28</t>
  </si>
  <si>
    <t>DE</t>
  </si>
  <si>
    <t>K_30</t>
  </si>
  <si>
    <t>kg</t>
  </si>
  <si>
    <t>REMONDIS Trade and Sales GmbH</t>
  </si>
  <si>
    <t>NL</t>
  </si>
  <si>
    <t>brak</t>
  </si>
  <si>
    <t>GB</t>
  </si>
  <si>
    <t>IU Group N.V.</t>
  </si>
  <si>
    <t>CH</t>
  </si>
  <si>
    <t>Cargologic AG</t>
  </si>
  <si>
    <t>Rhenus Logistics AG</t>
  </si>
  <si>
    <t>Rhenus Assets &amp; Services B.V.</t>
  </si>
  <si>
    <t>Rhenus Warehousing Solutions</t>
  </si>
  <si>
    <t>FR</t>
  </si>
  <si>
    <t>Rhenus Logistics France S.A.S.</t>
  </si>
  <si>
    <t>TSR Recycling GmbH &amp; Co. KG</t>
  </si>
  <si>
    <t>ES</t>
  </si>
  <si>
    <t>Saria Bio-Industries España SL</t>
  </si>
  <si>
    <t>Rhenus Logistics Ltd.</t>
  </si>
  <si>
    <t>LT</t>
  </si>
  <si>
    <t>Rhenus Logistics UAB</t>
  </si>
  <si>
    <t>Contargo Rhein-Neckar GmbH</t>
  </si>
  <si>
    <t>Rhenus Logistics Alsace S.A.S.</t>
  </si>
  <si>
    <t>HL DISPLAY NEDERLAND B.V.</t>
  </si>
  <si>
    <t>SAS H L DISPLAY FRANCE</t>
  </si>
  <si>
    <t>Rhenus Assets &amp; Services</t>
  </si>
  <si>
    <t>DIT Duisburg Intermodal</t>
  </si>
  <si>
    <t>Contargo AG</t>
  </si>
  <si>
    <t>CA</t>
  </si>
  <si>
    <t>Rhenus Logistics Canada Limited</t>
  </si>
  <si>
    <t>tony</t>
  </si>
  <si>
    <t>ESB28542751</t>
  </si>
  <si>
    <t>DE814993204</t>
  </si>
  <si>
    <t>LT201455113</t>
  </si>
  <si>
    <t>FR81481212561</t>
  </si>
  <si>
    <t>FR04728202730</t>
  </si>
  <si>
    <t>NL804989989B01</t>
  </si>
  <si>
    <t>NL818344349B02</t>
  </si>
  <si>
    <t>CHE116326560</t>
  </si>
  <si>
    <t>DE244833407</t>
  </si>
  <si>
    <t>CHE110310075</t>
  </si>
  <si>
    <t>DE813983342</t>
  </si>
  <si>
    <t>DE813534781</t>
  </si>
  <si>
    <t>DE340305967</t>
  </si>
  <si>
    <t>NL807598574B01</t>
  </si>
  <si>
    <t>FR40377988704</t>
  </si>
  <si>
    <t>DE146887306</t>
  </si>
  <si>
    <t>K11</t>
  </si>
  <si>
    <t>K12</t>
  </si>
  <si>
    <t>IL</t>
  </si>
  <si>
    <t>Monday.com Ltd</t>
  </si>
  <si>
    <t>DE233196983</t>
  </si>
  <si>
    <t>DE813870828</t>
  </si>
  <si>
    <t>Contargo GmbH &amp; Co. KG</t>
  </si>
  <si>
    <t>CHE106829262</t>
  </si>
  <si>
    <t>AU</t>
  </si>
  <si>
    <t>Atlassian Pty Ltd</t>
  </si>
  <si>
    <t>IE</t>
  </si>
  <si>
    <t>IE3336483DH</t>
  </si>
  <si>
    <t>Slack Technologies Limited</t>
  </si>
  <si>
    <t>CHE386115839</t>
  </si>
  <si>
    <t>1 Finance Partners GmbH</t>
  </si>
  <si>
    <t>ESB01408574</t>
  </si>
  <si>
    <t>RHENUS LTK WAREHOUSING</t>
  </si>
  <si>
    <t>DKMS Group gGmbH</t>
  </si>
  <si>
    <t>46/11/2024</t>
  </si>
  <si>
    <t>44/11/2024</t>
  </si>
  <si>
    <t>42/11/2024</t>
  </si>
  <si>
    <t>40/11/2024</t>
  </si>
  <si>
    <t>39/11/2024</t>
  </si>
  <si>
    <t>38/11/2024</t>
  </si>
  <si>
    <t>35/11/2024</t>
  </si>
  <si>
    <t>31/11/2024</t>
  </si>
  <si>
    <t>30/11/2024</t>
  </si>
  <si>
    <t>29/11/2024</t>
  </si>
  <si>
    <t>27/11/2024</t>
  </si>
  <si>
    <t>25/11/2024</t>
  </si>
  <si>
    <t>20/11/2024</t>
  </si>
  <si>
    <t>19/11/2024</t>
  </si>
  <si>
    <t>18/11/2024</t>
  </si>
  <si>
    <t>17/11/2024</t>
  </si>
  <si>
    <t>16/11/2024</t>
  </si>
  <si>
    <t>15/11/2024</t>
  </si>
  <si>
    <t>14/11/2024</t>
  </si>
  <si>
    <t>7/11/2024</t>
  </si>
  <si>
    <t>6/11/2024</t>
  </si>
  <si>
    <t>5/11/2024</t>
  </si>
  <si>
    <t>4/11/2024</t>
  </si>
  <si>
    <t>3/11/2024</t>
  </si>
  <si>
    <t>IN-EU-000-964-42</t>
  </si>
  <si>
    <t>IB240101219892</t>
  </si>
  <si>
    <t>R24-1696</t>
  </si>
  <si>
    <t>SBIE-7327908</t>
  </si>
  <si>
    <t>9200260961</t>
  </si>
  <si>
    <t>9200261435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</si>
</sst>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Fill="1"/>
    <xf numFmtId="3" fontId="0" fillId="3" borderId="1" xfId="0" applyNumberFormat="1" applyFill="1" applyBorder="1" applyProtection="1">
      <protection locked="0"/>
    </xf>
    <xf numFmtId="0" fontId="0" fillId="0" borderId="0" xfId="0" applyFill="1" applyBorder="1"/>
    <xf numFmtId="0" fontId="0" fillId="2" borderId="1" xfId="0" applyFill="1" applyBorder="1" applyAlignment="1" applyProtection="1">
      <alignment horizontal="center"/>
      <protection locked="0"/>
    </xf>
    <xf numFmtId="49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Alignment="1" applyProtection="1">
      <alignment wrapText="1"/>
      <protection locked="0"/>
    </xf>
    <xf numFmtId="14" fontId="0" fillId="4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9" fontId="0" fillId="4" borderId="1" xfId="0" quotePrefix="1" applyNumberFormat="1" applyFill="1" applyBorder="1" applyProtection="1">
      <protection locked="0"/>
    </xf>
    <xf numFmtId="4" fontId="0" fillId="0" borderId="0" xfId="0" applyNumberFormat="1"/>
    <xf numFmtId="4" fontId="1" fillId="0" borderId="0" xfId="0" applyNumberFormat="1" applyFont="1"/>
    <xf numFmtId="49" fontId="0" fillId="5" borderId="1" xfId="0" applyNumberFormat="1" applyFill="1" applyBorder="1" applyAlignment="1" applyProtection="1">
      <alignment wrapText="1"/>
      <protection locked="0"/>
    </xf>
    <xf numFmtId="3" fontId="0" fillId="0" borderId="0" xfId="0" applyNumberFormat="1" applyFill="1" applyBorder="1" applyProtection="1">
      <protection locked="0"/>
    </xf>
    <xf numFmtId="49" fontId="0" fillId="0" borderId="0" xfId="0" applyNumberFormat="1" applyFill="1" applyBorder="1" applyProtection="1">
      <protection locked="0"/>
    </xf>
    <xf numFmtId="49" fontId="0" fillId="0" borderId="0" xfId="0" applyNumberFormat="1" applyFill="1" applyBorder="1" applyAlignment="1" applyProtection="1">
      <alignment wrapText="1"/>
      <protection locked="0"/>
    </xf>
    <xf numFmtId="49" fontId="0" fillId="0" borderId="0" xfId="0" quotePrefix="1" applyNumberFormat="1" applyFill="1" applyBorder="1" applyProtection="1">
      <protection locked="0"/>
    </xf>
    <xf numFmtId="14" fontId="0" fillId="0" borderId="0" xfId="0" applyNumberFormat="1" applyFill="1" applyBorder="1" applyProtection="1">
      <protection locked="0"/>
    </xf>
    <xf numFmtId="0" fontId="1" fillId="0" borderId="0" xfId="0" applyFont="1" applyFill="1" applyBorder="1"/>
    <xf numFmtId="49" fontId="0" fillId="4" borderId="1" xfId="0" quotePrefix="1" applyNumberFormat="1" applyFill="1" applyBorder="1" applyAlignment="1" applyProtection="1">
      <alignment wrapText="1"/>
      <protection locked="0"/>
    </xf>
    <xf numFmtId="4" fontId="0" fillId="5" borderId="0" xfId="0" applyNumberFormat="1" applyFill="1"/>
    <xf numFmtId="4" fontId="0" fillId="6" borderId="0" xfId="0" applyNumberFormat="1" applyFill="1"/>
    <xf numFmtId="49" fontId="0" fillId="6" borderId="1" xfId="0" applyNumberFormat="1" applyFill="1" applyBorder="1" applyAlignment="1" applyProtection="1">
      <alignment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topLeftCell="A18" zoomScale="138" zoomScaleNormal="138" workbookViewId="0">
      <selection activeCell="J22" sqref="J22"/>
    </sheetView>
  </sheetViews>
  <sheetFormatPr defaultRowHeight="15" x14ac:dyDescent="0.25"/>
  <cols>
    <col min="1" max="1" width="8.5703125" customWidth="1"/>
    <col min="2" max="2" width="7.7109375" customWidth="1"/>
    <col min="3" max="3" width="16.140625" customWidth="1"/>
    <col min="4" max="4" width="29.28515625" customWidth="1"/>
    <col min="5" max="5" width="11" customWidth="1"/>
    <col min="6" max="6" width="10.28515625" bestFit="1" customWidth="1"/>
    <col min="7" max="7" width="11.5703125" customWidth="1"/>
    <col min="8" max="8" width="10.28515625" bestFit="1" customWidth="1"/>
    <col min="9" max="9" width="10.42578125" customWidth="1"/>
    <col min="10" max="10" width="10.28515625" bestFit="1" customWidth="1"/>
  </cols>
  <sheetData>
    <row r="1" spans="1:10" x14ac:dyDescent="0.25">
      <c r="A1" s="1" t="s">
        <v>3</v>
      </c>
    </row>
    <row r="2" spans="1:10" x14ac:dyDescent="0.25">
      <c r="A2" s="1" t="s">
        <v>5</v>
      </c>
    </row>
    <row r="6" spans="1:10" x14ac:dyDescent="0.25">
      <c r="H6" s="1" t="s">
        <v>57</v>
      </c>
      <c r="I6" s="1" t="s">
        <v>58</v>
      </c>
    </row>
    <row r="7" spans="1:10" x14ac:dyDescent="0.25">
      <c r="A7" s="3">
        <v>13</v>
      </c>
      <c r="B7" s="5" t="s">
        <v>14</v>
      </c>
      <c r="C7" s="6" t="s">
        <v>54</v>
      </c>
      <c r="D7" s="24" t="s">
        <v>33</v>
      </c>
      <c r="E7" s="11" t="s">
        <v>75</v>
      </c>
      <c r="F7" s="8">
        <v>45626</v>
      </c>
      <c r="G7" s="9">
        <v>45626</v>
      </c>
      <c r="H7" s="10">
        <v>238.89</v>
      </c>
      <c r="I7" s="10">
        <v>238.89</v>
      </c>
      <c r="J7" s="23">
        <v>239</v>
      </c>
    </row>
    <row r="8" spans="1:10" x14ac:dyDescent="0.25">
      <c r="A8" s="3">
        <v>15</v>
      </c>
      <c r="B8" s="5" t="s">
        <v>23</v>
      </c>
      <c r="C8" s="6" t="s">
        <v>55</v>
      </c>
      <c r="D8" s="24" t="s">
        <v>34</v>
      </c>
      <c r="E8" s="11" t="s">
        <v>76</v>
      </c>
      <c r="F8" s="8">
        <v>45626</v>
      </c>
      <c r="G8" s="9">
        <v>45626</v>
      </c>
      <c r="H8" s="10">
        <v>691.1</v>
      </c>
      <c r="I8" s="10">
        <v>691.1</v>
      </c>
      <c r="J8" s="23">
        <v>691</v>
      </c>
    </row>
    <row r="9" spans="1:10" x14ac:dyDescent="0.25">
      <c r="A9" s="3">
        <v>17</v>
      </c>
      <c r="B9" s="5" t="s">
        <v>10</v>
      </c>
      <c r="C9" s="6" t="s">
        <v>56</v>
      </c>
      <c r="D9" s="24" t="s">
        <v>74</v>
      </c>
      <c r="E9" s="11" t="s">
        <v>77</v>
      </c>
      <c r="F9" s="8">
        <v>45626</v>
      </c>
      <c r="G9" s="9">
        <v>45626</v>
      </c>
      <c r="H9" s="10">
        <v>1025.03</v>
      </c>
      <c r="I9" s="10">
        <v>1025.03</v>
      </c>
      <c r="J9" s="23">
        <v>1025</v>
      </c>
    </row>
    <row r="10" spans="1:10" x14ac:dyDescent="0.25">
      <c r="A10" s="3">
        <v>19</v>
      </c>
      <c r="B10" s="5" t="s">
        <v>18</v>
      </c>
      <c r="C10" s="6" t="s">
        <v>50</v>
      </c>
      <c r="D10" s="7" t="s">
        <v>37</v>
      </c>
      <c r="E10" s="11" t="s">
        <v>78</v>
      </c>
      <c r="F10" s="8">
        <v>45626</v>
      </c>
      <c r="G10" s="9">
        <v>45626</v>
      </c>
      <c r="H10" s="10">
        <v>2851.64</v>
      </c>
      <c r="I10" s="10">
        <v>0</v>
      </c>
      <c r="J10" s="12"/>
    </row>
    <row r="11" spans="1:10" x14ac:dyDescent="0.25">
      <c r="A11" s="3">
        <v>20</v>
      </c>
      <c r="B11" s="5" t="s">
        <v>18</v>
      </c>
      <c r="C11" s="6" t="s">
        <v>64</v>
      </c>
      <c r="D11" s="7" t="s">
        <v>19</v>
      </c>
      <c r="E11" s="11" t="s">
        <v>79</v>
      </c>
      <c r="F11" s="8">
        <v>45626</v>
      </c>
      <c r="G11" s="9">
        <v>45626</v>
      </c>
      <c r="H11" s="10">
        <v>772.41</v>
      </c>
      <c r="I11" s="10">
        <v>0</v>
      </c>
      <c r="J11" s="12"/>
    </row>
    <row r="12" spans="1:10" x14ac:dyDescent="0.25">
      <c r="A12" s="3">
        <v>21</v>
      </c>
      <c r="B12" s="5" t="s">
        <v>10</v>
      </c>
      <c r="C12" s="6" t="s">
        <v>53</v>
      </c>
      <c r="D12" s="14" t="s">
        <v>17</v>
      </c>
      <c r="E12" s="6" t="s">
        <v>80</v>
      </c>
      <c r="F12" s="8">
        <v>45626</v>
      </c>
      <c r="G12" s="9">
        <v>45626</v>
      </c>
      <c r="H12" s="10">
        <v>2560.1999999999998</v>
      </c>
      <c r="I12" s="10">
        <v>2560.1999999999998</v>
      </c>
      <c r="J12" s="22"/>
    </row>
    <row r="13" spans="1:10" x14ac:dyDescent="0.25">
      <c r="A13" s="3">
        <v>24</v>
      </c>
      <c r="B13" s="5" t="s">
        <v>26</v>
      </c>
      <c r="C13" s="6" t="s">
        <v>72</v>
      </c>
      <c r="D13" s="24" t="s">
        <v>73</v>
      </c>
      <c r="E13" s="6" t="s">
        <v>81</v>
      </c>
      <c r="F13" s="8">
        <v>45626</v>
      </c>
      <c r="G13" s="9">
        <v>45626</v>
      </c>
      <c r="H13" s="10">
        <v>262992.73</v>
      </c>
      <c r="I13" s="10">
        <v>262992.73</v>
      </c>
      <c r="J13" s="23">
        <v>262993</v>
      </c>
    </row>
    <row r="14" spans="1:10" x14ac:dyDescent="0.25">
      <c r="A14" s="3">
        <v>28</v>
      </c>
      <c r="B14" s="5" t="s">
        <v>16</v>
      </c>
      <c r="C14" s="6" t="s">
        <v>15</v>
      </c>
      <c r="D14" s="7" t="s">
        <v>28</v>
      </c>
      <c r="E14" s="6" t="s">
        <v>82</v>
      </c>
      <c r="F14" s="8">
        <v>45626</v>
      </c>
      <c r="G14" s="9">
        <v>45626</v>
      </c>
      <c r="H14" s="10">
        <v>1302.05</v>
      </c>
      <c r="I14" s="10">
        <v>0</v>
      </c>
      <c r="J14" s="12"/>
    </row>
    <row r="15" spans="1:10" x14ac:dyDescent="0.25">
      <c r="A15" s="3">
        <v>29</v>
      </c>
      <c r="B15" s="5" t="s">
        <v>16</v>
      </c>
      <c r="C15" s="6" t="s">
        <v>15</v>
      </c>
      <c r="D15" s="7" t="s">
        <v>28</v>
      </c>
      <c r="E15" s="6" t="s">
        <v>83</v>
      </c>
      <c r="F15" s="8">
        <v>45626</v>
      </c>
      <c r="G15" s="9">
        <v>45626</v>
      </c>
      <c r="H15" s="10">
        <v>5464.95</v>
      </c>
      <c r="I15" s="10">
        <v>0</v>
      </c>
      <c r="J15" s="12"/>
    </row>
    <row r="16" spans="1:10" x14ac:dyDescent="0.25">
      <c r="A16" s="3">
        <v>30</v>
      </c>
      <c r="B16" s="5" t="s">
        <v>26</v>
      </c>
      <c r="C16" s="6" t="s">
        <v>41</v>
      </c>
      <c r="D16" s="24" t="s">
        <v>27</v>
      </c>
      <c r="E16" s="6" t="s">
        <v>84</v>
      </c>
      <c r="F16" s="8">
        <v>45626</v>
      </c>
      <c r="G16" s="9">
        <v>45626</v>
      </c>
      <c r="H16" s="10">
        <v>2582.59</v>
      </c>
      <c r="I16" s="10">
        <v>2582.59</v>
      </c>
      <c r="J16" s="23">
        <v>2583</v>
      </c>
    </row>
    <row r="17" spans="1:10" ht="20.25" customHeight="1" x14ac:dyDescent="0.25">
      <c r="A17" s="3">
        <v>32</v>
      </c>
      <c r="B17" s="5" t="s">
        <v>38</v>
      </c>
      <c r="C17" s="6" t="s">
        <v>15</v>
      </c>
      <c r="D17" s="7" t="s">
        <v>39</v>
      </c>
      <c r="E17" s="6" t="s">
        <v>85</v>
      </c>
      <c r="F17" s="8">
        <v>45626</v>
      </c>
      <c r="G17" s="9">
        <v>45626</v>
      </c>
      <c r="H17" s="10">
        <v>6574.17</v>
      </c>
      <c r="I17" s="10">
        <v>0</v>
      </c>
      <c r="J17" s="12"/>
    </row>
    <row r="18" spans="1:10" x14ac:dyDescent="0.25">
      <c r="A18" s="3">
        <v>34</v>
      </c>
      <c r="B18" s="5" t="s">
        <v>10</v>
      </c>
      <c r="C18" s="6" t="s">
        <v>42</v>
      </c>
      <c r="D18" s="24" t="s">
        <v>25</v>
      </c>
      <c r="E18" s="6" t="s">
        <v>86</v>
      </c>
      <c r="F18" s="8">
        <v>45626</v>
      </c>
      <c r="G18" s="9">
        <v>45626</v>
      </c>
      <c r="H18" s="10">
        <v>2604.1</v>
      </c>
      <c r="I18" s="10">
        <v>2604.1</v>
      </c>
      <c r="J18" s="23">
        <v>2604</v>
      </c>
    </row>
    <row r="19" spans="1:10" x14ac:dyDescent="0.25">
      <c r="A19" s="3">
        <v>39</v>
      </c>
      <c r="B19" s="5" t="s">
        <v>29</v>
      </c>
      <c r="C19" s="6" t="s">
        <v>43</v>
      </c>
      <c r="D19" s="24" t="s">
        <v>30</v>
      </c>
      <c r="E19" s="6" t="s">
        <v>87</v>
      </c>
      <c r="F19" s="8">
        <v>45626</v>
      </c>
      <c r="G19" s="9">
        <v>45626</v>
      </c>
      <c r="H19" s="10">
        <v>1183.68</v>
      </c>
      <c r="I19" s="10">
        <v>1183.68</v>
      </c>
      <c r="J19" s="23">
        <v>1184</v>
      </c>
    </row>
    <row r="20" spans="1:10" x14ac:dyDescent="0.25">
      <c r="A20" s="3">
        <v>40</v>
      </c>
      <c r="B20" s="5" t="s">
        <v>23</v>
      </c>
      <c r="C20" s="6" t="s">
        <v>44</v>
      </c>
      <c r="D20" s="24" t="s">
        <v>24</v>
      </c>
      <c r="E20" s="6" t="s">
        <v>88</v>
      </c>
      <c r="F20" s="8">
        <v>45626</v>
      </c>
      <c r="G20" s="9">
        <v>45626</v>
      </c>
      <c r="H20" s="10">
        <v>5172.4799999999996</v>
      </c>
      <c r="I20" s="10">
        <v>5172.4799999999996</v>
      </c>
      <c r="J20" s="23">
        <v>5172</v>
      </c>
    </row>
    <row r="21" spans="1:10" x14ac:dyDescent="0.25">
      <c r="A21" s="3">
        <v>41</v>
      </c>
      <c r="B21" s="5" t="s">
        <v>23</v>
      </c>
      <c r="C21" s="6" t="s">
        <v>45</v>
      </c>
      <c r="D21" s="24" t="s">
        <v>32</v>
      </c>
      <c r="E21" s="6" t="s">
        <v>89</v>
      </c>
      <c r="F21" s="8">
        <v>45626</v>
      </c>
      <c r="G21" s="9">
        <v>45626</v>
      </c>
      <c r="H21" s="10">
        <v>1302.05</v>
      </c>
      <c r="I21" s="10">
        <v>1302.05</v>
      </c>
      <c r="J21" s="23">
        <v>1302</v>
      </c>
    </row>
    <row r="22" spans="1:10" x14ac:dyDescent="0.25">
      <c r="A22" s="3">
        <v>42</v>
      </c>
      <c r="B22" s="5" t="s">
        <v>14</v>
      </c>
      <c r="C22" s="6" t="s">
        <v>46</v>
      </c>
      <c r="D22" s="24" t="s">
        <v>22</v>
      </c>
      <c r="E22" s="6" t="s">
        <v>90</v>
      </c>
      <c r="F22" s="8">
        <v>45626</v>
      </c>
      <c r="G22" s="9">
        <v>45626</v>
      </c>
      <c r="H22" s="10">
        <v>11621.61</v>
      </c>
      <c r="I22" s="10">
        <v>11621.61</v>
      </c>
      <c r="J22" s="23">
        <v>11622</v>
      </c>
    </row>
    <row r="23" spans="1:10" x14ac:dyDescent="0.25">
      <c r="A23" s="3">
        <v>43</v>
      </c>
      <c r="B23" s="5" t="s">
        <v>14</v>
      </c>
      <c r="C23" s="6" t="s">
        <v>47</v>
      </c>
      <c r="D23" s="24" t="s">
        <v>21</v>
      </c>
      <c r="E23" s="6" t="s">
        <v>91</v>
      </c>
      <c r="F23" s="8">
        <v>45626</v>
      </c>
      <c r="G23" s="9">
        <v>45626</v>
      </c>
      <c r="H23" s="10">
        <v>8590.35</v>
      </c>
      <c r="I23" s="10">
        <v>8590.35</v>
      </c>
      <c r="J23" s="23">
        <v>8590</v>
      </c>
    </row>
    <row r="24" spans="1:10" x14ac:dyDescent="0.25">
      <c r="A24" s="3">
        <v>44</v>
      </c>
      <c r="B24" s="5" t="s">
        <v>18</v>
      </c>
      <c r="C24" s="6" t="s">
        <v>48</v>
      </c>
      <c r="D24" s="7" t="s">
        <v>20</v>
      </c>
      <c r="E24" s="6" t="s">
        <v>92</v>
      </c>
      <c r="F24" s="8">
        <v>45626</v>
      </c>
      <c r="G24" s="9">
        <v>45626</v>
      </c>
      <c r="H24" s="10">
        <v>2604.1</v>
      </c>
      <c r="I24" s="10">
        <v>0</v>
      </c>
      <c r="J24" s="12"/>
    </row>
    <row r="25" spans="1:10" ht="30" x14ac:dyDescent="0.25">
      <c r="A25" s="3">
        <v>45</v>
      </c>
      <c r="B25" s="5" t="s">
        <v>10</v>
      </c>
      <c r="C25" s="6" t="s">
        <v>49</v>
      </c>
      <c r="D25" s="24" t="s">
        <v>13</v>
      </c>
      <c r="E25" s="6" t="s">
        <v>93</v>
      </c>
      <c r="F25" s="8">
        <v>45626</v>
      </c>
      <c r="G25" s="9">
        <v>45626</v>
      </c>
      <c r="H25" s="10">
        <v>3107.19</v>
      </c>
      <c r="I25" s="10">
        <v>3107.19</v>
      </c>
      <c r="J25" s="23">
        <v>3107</v>
      </c>
    </row>
    <row r="26" spans="1:10" x14ac:dyDescent="0.25">
      <c r="A26" s="3">
        <v>52</v>
      </c>
      <c r="B26" s="5" t="s">
        <v>10</v>
      </c>
      <c r="C26" s="6" t="s">
        <v>62</v>
      </c>
      <c r="D26" s="24" t="s">
        <v>63</v>
      </c>
      <c r="E26" s="6" t="s">
        <v>94</v>
      </c>
      <c r="F26" s="8">
        <v>45626</v>
      </c>
      <c r="G26" s="9">
        <v>45626</v>
      </c>
      <c r="H26" s="10">
        <v>1291.29</v>
      </c>
      <c r="I26" s="10">
        <v>1291.29</v>
      </c>
      <c r="J26" s="23">
        <v>1291</v>
      </c>
    </row>
    <row r="27" spans="1:10" x14ac:dyDescent="0.25">
      <c r="A27" s="3">
        <v>53</v>
      </c>
      <c r="B27" s="5" t="s">
        <v>10</v>
      </c>
      <c r="C27" s="6" t="s">
        <v>51</v>
      </c>
      <c r="D27" s="24" t="s">
        <v>31</v>
      </c>
      <c r="E27" s="6" t="s">
        <v>95</v>
      </c>
      <c r="F27" s="8">
        <v>45626</v>
      </c>
      <c r="G27" s="9">
        <v>45626</v>
      </c>
      <c r="H27" s="10">
        <v>774.77</v>
      </c>
      <c r="I27" s="10">
        <v>774.77</v>
      </c>
      <c r="J27" s="23">
        <v>775</v>
      </c>
    </row>
    <row r="28" spans="1:10" x14ac:dyDescent="0.25">
      <c r="A28" s="3">
        <v>54</v>
      </c>
      <c r="B28" s="5" t="s">
        <v>10</v>
      </c>
      <c r="C28" s="6" t="s">
        <v>52</v>
      </c>
      <c r="D28" s="24" t="s">
        <v>36</v>
      </c>
      <c r="E28" s="6" t="s">
        <v>96</v>
      </c>
      <c r="F28" s="8">
        <v>45626</v>
      </c>
      <c r="G28" s="9">
        <v>45626</v>
      </c>
      <c r="H28" s="10">
        <v>13515.5</v>
      </c>
      <c r="I28" s="10">
        <v>13515.5</v>
      </c>
      <c r="J28" s="23">
        <v>13516</v>
      </c>
    </row>
    <row r="29" spans="1:10" x14ac:dyDescent="0.25">
      <c r="A29" s="3">
        <v>55</v>
      </c>
      <c r="B29" s="5" t="s">
        <v>18</v>
      </c>
      <c r="C29" s="6" t="s">
        <v>64</v>
      </c>
      <c r="D29" s="21" t="s">
        <v>19</v>
      </c>
      <c r="E29" s="6" t="s">
        <v>97</v>
      </c>
      <c r="F29" s="8">
        <v>45626</v>
      </c>
      <c r="G29" s="9">
        <v>45626</v>
      </c>
      <c r="H29" s="10">
        <v>28994.33</v>
      </c>
      <c r="I29" s="10">
        <v>0</v>
      </c>
      <c r="J29" s="12"/>
    </row>
    <row r="30" spans="1:10" x14ac:dyDescent="0.25">
      <c r="A30" s="3">
        <v>56</v>
      </c>
      <c r="B30" s="5" t="s">
        <v>10</v>
      </c>
      <c r="C30" s="6" t="s">
        <v>53</v>
      </c>
      <c r="D30" s="14" t="s">
        <v>17</v>
      </c>
      <c r="E30" s="6" t="s">
        <v>98</v>
      </c>
      <c r="F30" s="8">
        <v>45626</v>
      </c>
      <c r="G30" s="9">
        <v>45626</v>
      </c>
      <c r="H30" s="10">
        <v>14032.02</v>
      </c>
      <c r="I30" s="10">
        <v>14032.02</v>
      </c>
      <c r="J30" s="22">
        <f>14032+2560</f>
        <v>16592</v>
      </c>
    </row>
    <row r="31" spans="1:10" x14ac:dyDescent="0.25">
      <c r="E31" s="12"/>
      <c r="F31" s="12"/>
      <c r="G31" s="12"/>
      <c r="H31" s="12">
        <f>SUM(H7:H30)</f>
        <v>381849.22999999992</v>
      </c>
      <c r="I31" s="12">
        <f t="shared" ref="I31:J31" si="0">SUM(I7:I30)</f>
        <v>333285.5799999999</v>
      </c>
      <c r="J31" s="12">
        <f t="shared" si="0"/>
        <v>333286</v>
      </c>
    </row>
    <row r="32" spans="1:10" x14ac:dyDescent="0.25">
      <c r="H32" s="1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"/>
  <sheetViews>
    <sheetView workbookViewId="0">
      <selection activeCell="E32" sqref="E32"/>
    </sheetView>
  </sheetViews>
  <sheetFormatPr defaultRowHeight="15" x14ac:dyDescent="0.25"/>
  <cols>
    <col min="2" max="2" width="4.85546875" customWidth="1"/>
    <col min="3" max="3" width="16" customWidth="1"/>
    <col min="4" max="4" width="26.85546875" customWidth="1"/>
    <col min="5" max="5" width="23.140625" customWidth="1"/>
    <col min="6" max="6" width="10" bestFit="1" customWidth="1"/>
    <col min="7" max="7" width="10.140625" bestFit="1" customWidth="1"/>
    <col min="8" max="9" width="16.42578125" customWidth="1"/>
    <col min="10" max="10" width="11.7109375" customWidth="1"/>
    <col min="12" max="12" width="10" bestFit="1" customWidth="1"/>
    <col min="14" max="14" width="10" bestFit="1" customWidth="1"/>
  </cols>
  <sheetData>
    <row r="1" spans="1:12" x14ac:dyDescent="0.25">
      <c r="A1" s="1" t="s">
        <v>0</v>
      </c>
    </row>
    <row r="2" spans="1:12" x14ac:dyDescent="0.25">
      <c r="A2" s="1" t="s">
        <v>6</v>
      </c>
    </row>
    <row r="3" spans="1:12" x14ac:dyDescent="0.25">
      <c r="K3" t="s">
        <v>40</v>
      </c>
      <c r="L3" t="s">
        <v>12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0"/>
  <sheetViews>
    <sheetView workbookViewId="0">
      <selection activeCell="B19" sqref="B19"/>
    </sheetView>
  </sheetViews>
  <sheetFormatPr defaultRowHeight="15" x14ac:dyDescent="0.25"/>
  <cols>
    <col min="1" max="1" width="5.5703125" customWidth="1"/>
    <col min="2" max="2" width="20.7109375" customWidth="1"/>
    <col min="3" max="3" width="23.28515625" customWidth="1"/>
    <col min="4" max="4" width="20.140625" customWidth="1"/>
    <col min="5" max="5" width="10.140625" bestFit="1" customWidth="1"/>
    <col min="6" max="6" width="10.85546875" customWidth="1"/>
    <col min="7" max="7" width="9.85546875" customWidth="1"/>
  </cols>
  <sheetData>
    <row r="1" spans="1:7" x14ac:dyDescent="0.25">
      <c r="A1" s="1" t="s">
        <v>1</v>
      </c>
    </row>
    <row r="2" spans="1:7" x14ac:dyDescent="0.25">
      <c r="A2" s="2" t="s">
        <v>7</v>
      </c>
      <c r="C2" s="12"/>
      <c r="D2" s="12"/>
      <c r="E2" s="12"/>
      <c r="F2" s="12"/>
      <c r="G2" s="12"/>
    </row>
    <row r="3" spans="1:7" x14ac:dyDescent="0.25">
      <c r="C3" s="12"/>
      <c r="D3" s="12"/>
      <c r="E3" s="12"/>
      <c r="F3" s="12"/>
      <c r="G3" s="12"/>
    </row>
    <row r="4" spans="1:7" x14ac:dyDescent="0.25">
      <c r="C4" s="12"/>
      <c r="D4" s="12"/>
      <c r="E4" s="12"/>
      <c r="F4" s="12"/>
      <c r="G4" s="12"/>
    </row>
    <row r="5" spans="1:7" x14ac:dyDescent="0.25">
      <c r="C5" s="12"/>
      <c r="D5" s="12"/>
      <c r="E5" s="12"/>
      <c r="F5" s="12"/>
      <c r="G5" s="12"/>
    </row>
    <row r="6" spans="1:7" x14ac:dyDescent="0.25">
      <c r="C6" s="12"/>
      <c r="D6" s="12"/>
      <c r="E6" s="12"/>
      <c r="F6" s="12"/>
      <c r="G6" s="12"/>
    </row>
    <row r="7" spans="1:7" x14ac:dyDescent="0.25">
      <c r="C7" s="12"/>
      <c r="D7" s="12"/>
      <c r="E7" s="12"/>
      <c r="F7" s="12"/>
      <c r="G7" s="12"/>
    </row>
    <row r="8" spans="1:7" x14ac:dyDescent="0.25">
      <c r="C8" s="12"/>
      <c r="D8" s="12"/>
      <c r="E8" s="12"/>
      <c r="F8" s="12"/>
      <c r="G8" s="12"/>
    </row>
    <row r="9" spans="1:7" x14ac:dyDescent="0.25">
      <c r="C9" s="12"/>
      <c r="D9" s="12"/>
      <c r="E9" s="12"/>
      <c r="F9" s="12"/>
      <c r="G9" s="12"/>
    </row>
    <row r="10" spans="1:7" x14ac:dyDescent="0.25">
      <c r="C10" s="12"/>
      <c r="D10" s="12"/>
      <c r="E10" s="12"/>
      <c r="F10" s="12"/>
      <c r="G10" s="12"/>
    </row>
    <row r="11" spans="1:7" x14ac:dyDescent="0.25">
      <c r="C11" s="12"/>
      <c r="D11" s="12"/>
      <c r="E11" s="12"/>
      <c r="F11" s="12"/>
      <c r="G11" s="12"/>
    </row>
    <row r="12" spans="1:7" x14ac:dyDescent="0.25">
      <c r="C12" s="12"/>
      <c r="D12" s="12"/>
      <c r="E12" s="12"/>
      <c r="F12" s="12"/>
      <c r="G12" s="12"/>
    </row>
    <row r="13" spans="1:7" x14ac:dyDescent="0.25">
      <c r="C13" s="12"/>
      <c r="D13" s="12"/>
      <c r="E13" s="12"/>
      <c r="F13" s="12"/>
      <c r="G13" s="12"/>
    </row>
    <row r="14" spans="1:7" x14ac:dyDescent="0.25">
      <c r="C14" s="12"/>
      <c r="D14" s="12"/>
      <c r="E14" s="12"/>
      <c r="F14" s="12"/>
      <c r="G14" s="12"/>
    </row>
    <row r="15" spans="1:7" x14ac:dyDescent="0.25">
      <c r="C15" s="12"/>
      <c r="D15" s="12"/>
      <c r="E15" s="12"/>
      <c r="F15" s="12"/>
      <c r="G15" s="12"/>
    </row>
    <row r="16" spans="1:7" x14ac:dyDescent="0.25">
      <c r="C16" s="12"/>
      <c r="D16" s="12"/>
      <c r="E16" s="12"/>
      <c r="F16" s="12"/>
      <c r="G16" s="12"/>
    </row>
    <row r="17" spans="3:7" x14ac:dyDescent="0.25">
      <c r="C17" s="12"/>
      <c r="D17" s="12"/>
      <c r="E17" s="12"/>
      <c r="F17" s="12"/>
      <c r="G17" s="12"/>
    </row>
    <row r="18" spans="3:7" x14ac:dyDescent="0.25">
      <c r="C18" s="12"/>
      <c r="D18" s="12"/>
      <c r="E18" s="12"/>
      <c r="F18" s="12"/>
      <c r="G18" s="12"/>
    </row>
    <row r="19" spans="3:7" x14ac:dyDescent="0.25">
      <c r="C19" s="12"/>
      <c r="D19" s="12"/>
      <c r="E19" s="12"/>
      <c r="F19" s="12"/>
      <c r="G19" s="12"/>
    </row>
    <row r="20" spans="3:7" x14ac:dyDescent="0.25">
      <c r="C20" s="12"/>
      <c r="D20" s="12"/>
      <c r="E20" s="12"/>
      <c r="F20" s="12"/>
      <c r="G20" s="12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7"/>
  <sheetViews>
    <sheetView zoomScaleNormal="100" workbookViewId="0">
      <selection activeCell="C14" sqref="C14"/>
    </sheetView>
  </sheetViews>
  <sheetFormatPr defaultRowHeight="15" x14ac:dyDescent="0.25"/>
  <cols>
    <col min="1" max="1" width="7.5703125" customWidth="1"/>
    <col min="2" max="2" width="9.7109375" customWidth="1"/>
    <col min="3" max="3" width="13.140625" customWidth="1"/>
    <col min="4" max="4" width="25.140625" customWidth="1"/>
    <col min="5" max="5" width="15.85546875" customWidth="1"/>
    <col min="6" max="6" width="12.140625" customWidth="1"/>
    <col min="7" max="7" width="12" customWidth="1"/>
  </cols>
  <sheetData>
    <row r="1" spans="1:9" x14ac:dyDescent="0.25">
      <c r="A1" s="1" t="s">
        <v>2</v>
      </c>
    </row>
    <row r="2" spans="1:9" s="4" customFormat="1" x14ac:dyDescent="0.25"/>
    <row r="3" spans="1:9" s="4" customFormat="1" x14ac:dyDescent="0.25"/>
    <row r="4" spans="1:9" x14ac:dyDescent="0.25">
      <c r="H4" s="1" t="s">
        <v>8</v>
      </c>
      <c r="I4" s="1" t="s">
        <v>9</v>
      </c>
    </row>
    <row r="5" spans="1:9" x14ac:dyDescent="0.25">
      <c r="A5" s="3">
        <v>1</v>
      </c>
      <c r="B5" s="5" t="s">
        <v>65</v>
      </c>
      <c r="C5" s="6" t="s">
        <v>15</v>
      </c>
      <c r="D5" s="7" t="s">
        <v>66</v>
      </c>
      <c r="E5" s="11" t="s">
        <v>99</v>
      </c>
      <c r="F5" s="8">
        <v>45599</v>
      </c>
      <c r="G5" s="9">
        <v>45610</v>
      </c>
      <c r="H5" s="10">
        <v>381.36</v>
      </c>
      <c r="I5" s="10">
        <v>87.73</v>
      </c>
    </row>
    <row r="6" spans="1:9" x14ac:dyDescent="0.25">
      <c r="A6" s="3">
        <v>3</v>
      </c>
      <c r="B6" s="5" t="s">
        <v>59</v>
      </c>
      <c r="C6" s="6" t="s">
        <v>15</v>
      </c>
      <c r="D6" s="7" t="s">
        <v>60</v>
      </c>
      <c r="E6" s="11" t="s">
        <v>100</v>
      </c>
      <c r="F6" s="8">
        <v>45617</v>
      </c>
      <c r="G6" s="9">
        <v>45622</v>
      </c>
      <c r="H6" s="10">
        <v>868.6</v>
      </c>
      <c r="I6" s="10">
        <v>199.78</v>
      </c>
    </row>
    <row r="7" spans="1:9" x14ac:dyDescent="0.25">
      <c r="A7" s="3">
        <v>6</v>
      </c>
      <c r="B7" s="5" t="s">
        <v>18</v>
      </c>
      <c r="C7" s="6" t="s">
        <v>70</v>
      </c>
      <c r="D7" s="7" t="s">
        <v>71</v>
      </c>
      <c r="E7" s="11" t="s">
        <v>101</v>
      </c>
      <c r="F7" s="8">
        <v>45626</v>
      </c>
      <c r="G7" s="9">
        <v>45626</v>
      </c>
      <c r="H7" s="10">
        <v>64.56</v>
      </c>
      <c r="I7" s="10">
        <v>14.85</v>
      </c>
    </row>
    <row r="8" spans="1:9" x14ac:dyDescent="0.25">
      <c r="A8" s="15"/>
      <c r="B8" s="16"/>
      <c r="C8" s="17"/>
      <c r="D8" s="18"/>
      <c r="E8" s="19"/>
      <c r="F8" s="13"/>
      <c r="G8" s="13"/>
      <c r="H8" s="13">
        <f>SUM(H5:H7)</f>
        <v>1314.52</v>
      </c>
      <c r="I8" s="13">
        <f>SUM(I5:I7)</f>
        <v>302.36</v>
      </c>
    </row>
    <row r="9" spans="1:9" x14ac:dyDescent="0.25">
      <c r="A9" s="4"/>
      <c r="B9" s="4"/>
      <c r="C9" s="20"/>
      <c r="D9" s="4"/>
      <c r="E9" s="4"/>
      <c r="F9" s="1"/>
      <c r="G9" s="1"/>
    </row>
    <row r="12" spans="1:9" x14ac:dyDescent="0.25">
      <c r="H12" s="1" t="s">
        <v>4</v>
      </c>
      <c r="I12" s="1" t="s">
        <v>11</v>
      </c>
    </row>
    <row r="13" spans="1:9" x14ac:dyDescent="0.25">
      <c r="A13" s="3">
        <v>2</v>
      </c>
      <c r="B13" s="5" t="s">
        <v>67</v>
      </c>
      <c r="C13" s="6" t="s">
        <v>68</v>
      </c>
      <c r="D13" s="7" t="s">
        <v>69</v>
      </c>
      <c r="E13" s="11" t="s">
        <v>102</v>
      </c>
      <c r="F13" s="8">
        <v>45610</v>
      </c>
      <c r="G13" s="9">
        <v>45610</v>
      </c>
      <c r="H13" s="10">
        <v>285.37</v>
      </c>
      <c r="I13" s="10">
        <v>65.64</v>
      </c>
    </row>
    <row r="14" spans="1:9" x14ac:dyDescent="0.25">
      <c r="A14" s="3">
        <v>4</v>
      </c>
      <c r="B14" s="5" t="s">
        <v>10</v>
      </c>
      <c r="C14" s="6" t="s">
        <v>61</v>
      </c>
      <c r="D14" s="7" t="s">
        <v>35</v>
      </c>
      <c r="E14" s="11" t="s">
        <v>103</v>
      </c>
      <c r="F14" s="8">
        <v>45626</v>
      </c>
      <c r="G14" s="9">
        <v>45626</v>
      </c>
      <c r="H14" s="10">
        <v>553.02</v>
      </c>
      <c r="I14" s="10">
        <v>127.19</v>
      </c>
    </row>
    <row r="15" spans="1:9" x14ac:dyDescent="0.25">
      <c r="A15" s="3">
        <v>5</v>
      </c>
      <c r="B15" s="5" t="s">
        <v>10</v>
      </c>
      <c r="C15" s="6" t="s">
        <v>61</v>
      </c>
      <c r="D15" s="7" t="s">
        <v>35</v>
      </c>
      <c r="E15" s="11" t="s">
        <v>104</v>
      </c>
      <c r="F15" s="8">
        <v>45626</v>
      </c>
      <c r="G15" s="9">
        <v>45626</v>
      </c>
      <c r="H15" s="10">
        <v>2853.71</v>
      </c>
      <c r="I15" s="10">
        <v>656.36</v>
      </c>
    </row>
    <row r="16" spans="1:9" x14ac:dyDescent="0.25">
      <c r="F16" s="13"/>
      <c r="G16" s="13"/>
      <c r="H16" s="13">
        <f>SUM(H13:H15)</f>
        <v>3692.1</v>
      </c>
      <c r="I16" s="13">
        <f>SUM(I13:I15)</f>
        <v>849.19</v>
      </c>
    </row>
    <row r="17" spans="6:7" x14ac:dyDescent="0.25">
      <c r="F17" s="1"/>
      <c r="G17" s="1"/>
    </row>
  </sheetData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E1FC9F9A-BABA-427E-959B-A067B3EE2079}"/>
</file>

<file path=customXml/itemProps2.xml><?xml version="1.0" encoding="utf-8"?>
<ds:datastoreItem xmlns:ds="http://schemas.openxmlformats.org/officeDocument/2006/customXml" ds:itemID="{3ABE5395-A322-4060-BD34-01A135B457D9}"/>
</file>

<file path=customXml/itemProps3.xml><?xml version="1.0" encoding="utf-8"?>
<ds:datastoreItem xmlns:ds="http://schemas.openxmlformats.org/officeDocument/2006/customXml" ds:itemID="{C173D997-1882-4A0C-81B8-A22462DFE12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K11_K12_11_2024</vt:lpstr>
      <vt:lpstr>21_WDT__2024</vt:lpstr>
      <vt:lpstr>23_WNT__2024</vt:lpstr>
      <vt:lpstr>29_Import usług_28b_11_2024</vt:lpstr>
      <vt:lpstr>'23_WNT__2024'!Obszar_wydruku</vt:lpstr>
      <vt:lpstr>'K11_K12_11_2024'!Obszar_wydruku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Sznajder, Ewa</dc:creator>
  <cp:lastModifiedBy>Czerwonka, Monika</cp:lastModifiedBy>
  <cp:lastPrinted>2024-08-21T10:38:13Z</cp:lastPrinted>
  <dcterms:created xsi:type="dcterms:W3CDTF">2019-02-20T07:38:54Z</dcterms:created>
  <dcterms:modified xsi:type="dcterms:W3CDTF">2024-12-17T08:14:52Z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