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6.2025_cit_7982/"/>
    </mc:Choice>
  </mc:AlternateContent>
  <xr:revisionPtr revIDLastSave="17" documentId="11_1E841CEF746CC254F889679C74020B6CCAA4DB0E" xr6:coauthVersionLast="47" xr6:coauthVersionMax="47" xr10:uidLastSave="{5035960A-FD9C-49F8-B6B9-69CF41DBBE16}"/>
  <bookViews>
    <workbookView xWindow="-24885" yWindow="141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H37" i="1"/>
  <c r="K39" i="1" s="1"/>
  <c r="H36" i="1"/>
  <c r="K38" i="1" l="1"/>
  <c r="K44" i="1"/>
  <c r="K45" i="1" s="1"/>
  <c r="K40" i="1"/>
</calcChain>
</file>

<file path=xl/sharedStrings.xml><?xml version="1.0" encoding="utf-8"?>
<sst xmlns="http://schemas.openxmlformats.org/spreadsheetml/2006/main" count="486" uniqueCount="91">
  <si>
    <t/>
  </si>
  <si>
    <t>25% NKUP</t>
  </si>
  <si>
    <t>5025000016</t>
  </si>
  <si>
    <t>KR</t>
  </si>
  <si>
    <t>40</t>
  </si>
  <si>
    <t>PLN</t>
  </si>
  <si>
    <t>NK</t>
  </si>
  <si>
    <t>202501*UMOWA LEASINGOWA WE 1T931</t>
  </si>
  <si>
    <t>7982010290</t>
  </si>
  <si>
    <t>60767820</t>
  </si>
  <si>
    <t>449050</t>
  </si>
  <si>
    <t>7982010200</t>
  </si>
  <si>
    <t>202501*UMOWA SERWISOWA WE 1T931</t>
  </si>
  <si>
    <t>202501*UMOWA LEASINGOWA WE 7N489</t>
  </si>
  <si>
    <t>202501*UMOWA SERWISOWA WE 7N489</t>
  </si>
  <si>
    <t>5025000018</t>
  </si>
  <si>
    <t>202501*NAJEM SAMOCHODU - B.KOCHANOWSKI</t>
  </si>
  <si>
    <t>60767388</t>
  </si>
  <si>
    <t>5125000057</t>
  </si>
  <si>
    <t>WR</t>
  </si>
  <si>
    <t>202502*UMOWA LEASINGU WE 1T931</t>
  </si>
  <si>
    <t>202502*UMOWA LEASINGU WE 7N489</t>
  </si>
  <si>
    <t>202502*UMOWA SERWISOWA WE 1T931</t>
  </si>
  <si>
    <t>202502*UMOWA SERWISOWA WE 7N489</t>
  </si>
  <si>
    <t>5125000074</t>
  </si>
  <si>
    <t>202502*NAJEM SAMOCHODU - B.KOCHANOWSKI</t>
  </si>
  <si>
    <t>5125000160</t>
  </si>
  <si>
    <t>202503*NAJEM SAMOCHODU - B.KOCHANOWSKI</t>
  </si>
  <si>
    <t>5125000165</t>
  </si>
  <si>
    <t>202503*LEASING WE 1T931 03/2025</t>
  </si>
  <si>
    <t>202503*LEASING WE 7N489 03/2025</t>
  </si>
  <si>
    <t>202503*UMOWA LEASINGU WE 1T931 03/2025</t>
  </si>
  <si>
    <t>202503*UMOWA LEASINGUWE 7N489 03/2025</t>
  </si>
  <si>
    <t>5125000189</t>
  </si>
  <si>
    <t>202504*LEASING WE 7N489 04/2025</t>
  </si>
  <si>
    <t>202504*UMOWA SERWISOWA WE 1T931 04/2025</t>
  </si>
  <si>
    <t>202504*UMOWA SERWISOWA WE 7N489 04/2025</t>
  </si>
  <si>
    <t>202504*LEASING WE 1T931 04/2025</t>
  </si>
  <si>
    <t>5125000211</t>
  </si>
  <si>
    <t>202504*NAJEM SAMOCHODU - B.KOCHANOWSKI</t>
  </si>
  <si>
    <t>5125000265</t>
  </si>
  <si>
    <t>202505*LEASING WE 1T931 05/2025</t>
  </si>
  <si>
    <t>202505*LEASING WE 7N489 05/2025</t>
  </si>
  <si>
    <t>202505*UMOWA SERWISOWA WE 1T931 05/2025</t>
  </si>
  <si>
    <t>202505*UMOWA SERWISOWAWE 7N489 05/2025</t>
  </si>
  <si>
    <t>5125000274</t>
  </si>
  <si>
    <t>202505*NAJEM SAMOCHODU - B.KOCHANOWSKI</t>
  </si>
  <si>
    <t>5125000326</t>
  </si>
  <si>
    <t>202506*UMOWA SERWISOWAWE 7N489 06/2025</t>
  </si>
  <si>
    <t>202506*UMOWA SERWISOWA WE 1T931 06/2025</t>
  </si>
  <si>
    <t>202506*LEASING WE 1T931 06/2025</t>
  </si>
  <si>
    <t>202506*LEASING WE 7N489 06/2025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</si>
  <si>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</si>
  <si>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</si>
  <si>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</si>
  <si>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</si>
  <si>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</si>
  <si>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</si>
  <si>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</si>
  <si>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</si>
  <si>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</si>
  <si>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</si>
  <si>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</si>
  <si>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</si>
  <si>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</si>
  <si>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</si>
  <si>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</si>
  <si>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</si>
  <si>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</si>
  <si>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</si>
  <si>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</si>
  <si>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 xml:space="preserve">UMOWA LEASINGU </t>
  </si>
  <si>
    <t>odliczenie kup 100% umowa leasingu bez przekroczenia limitu 150 tys pln + nieodliczone 50% vat</t>
  </si>
  <si>
    <t>UMOWA SERWISOWA  i B. Kochanowski</t>
  </si>
  <si>
    <t>25% nkup</t>
  </si>
  <si>
    <t>razem kup</t>
  </si>
  <si>
    <t>razem nkup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</si>
  <si>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</si>
  <si>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</si>
  <si>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</si>
  <si>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</si>
  <si>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</si>
  <si>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</si>
  <si>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</si>
  <si>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</si>
  <si>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</si>
  <si>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</si>
  <si>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</si>
  <si>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</si>
  <si>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</si>
  <si>
    <t>WE 1T931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</si>
</sst>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0" fillId="6" borderId="0" xfId="0" applyNumberFormat="1" applyFill="1" applyAlignment="1">
      <alignment vertical="top"/>
    </xf>
    <xf numFmtId="9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4" fontId="0" fillId="5" borderId="0" xfId="0" applyNumberForma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8</xdr:col>
      <xdr:colOff>550410</xdr:colOff>
      <xdr:row>112</xdr:row>
      <xdr:rowOff>1153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24D7A0C8-4DDE-42C0-AFBB-894BD5BDC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39400"/>
          <a:ext cx="8151360" cy="82593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17</xdr:col>
      <xdr:colOff>607544</xdr:colOff>
      <xdr:row>110</xdr:row>
      <xdr:rowOff>115423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B973C3FA-D4F1-4C38-BDB6-FA3031E1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01325" y="10439400"/>
          <a:ext cx="8227544" cy="80497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8</xdr:col>
      <xdr:colOff>550410</xdr:colOff>
      <xdr:row>112</xdr:row>
      <xdr:rowOff>1153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EEE2C273-DF06-4C57-B170-2324DC96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39400"/>
          <a:ext cx="8151360" cy="82593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17</xdr:col>
      <xdr:colOff>607544</xdr:colOff>
      <xdr:row>110</xdr:row>
      <xdr:rowOff>115423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E4D8F859-EA45-48B7-A8C9-751026809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01325" y="10439400"/>
          <a:ext cx="8227544" cy="8049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A27" workbookViewId="0">
      <selection activeCell="H38" sqref="H38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9.140625" customWidth="1"/>
    <col min="10" max="10" width="13" bestFit="1" customWidth="1"/>
    <col min="11" max="11" width="19" bestFit="1" customWidth="1"/>
    <col min="12" max="12" width="49.28515625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54</v>
      </c>
      <c r="B1" s="1" t="s">
        <v>55</v>
      </c>
      <c r="C1" s="1" t="s">
        <v>56</v>
      </c>
      <c r="D1" s="1" t="s">
        <v>57</v>
      </c>
      <c r="E1" s="11" t="s">
        <v>58</v>
      </c>
      <c r="F1" s="1" t="s">
        <v>59</v>
      </c>
      <c r="G1" s="11" t="s">
        <v>60</v>
      </c>
      <c r="H1" s="11" t="s">
        <v>61</v>
      </c>
      <c r="I1" s="1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1" t="s">
        <v>67</v>
      </c>
      <c r="O1" s="1" t="s">
        <v>68</v>
      </c>
      <c r="P1" s="1" t="s">
        <v>69</v>
      </c>
      <c r="Q1" s="1" t="s">
        <v>70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45664</v>
      </c>
      <c r="G2" t="s">
        <v>4</v>
      </c>
      <c r="H2" s="25">
        <v>1445.52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45664</v>
      </c>
      <c r="G3" t="s">
        <v>4</v>
      </c>
      <c r="H3" s="4">
        <v>343.15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45684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45664</v>
      </c>
      <c r="G4" t="s">
        <v>4</v>
      </c>
      <c r="H4" s="25">
        <v>1264.57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45684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45664</v>
      </c>
      <c r="G5" t="s">
        <v>4</v>
      </c>
      <c r="H5" s="4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45684</v>
      </c>
    </row>
    <row r="6" spans="1:17" ht="14.1" customHeight="1" outlineLevel="3" x14ac:dyDescent="0.2">
      <c r="A6" s="2" t="s">
        <v>0</v>
      </c>
      <c r="B6" t="s">
        <v>1</v>
      </c>
      <c r="C6" t="s">
        <v>15</v>
      </c>
      <c r="D6" t="s">
        <v>0</v>
      </c>
      <c r="E6" t="s">
        <v>3</v>
      </c>
      <c r="F6" s="3">
        <v>45684</v>
      </c>
      <c r="G6" t="s">
        <v>4</v>
      </c>
      <c r="H6" s="4">
        <v>3000</v>
      </c>
      <c r="I6" t="s">
        <v>5</v>
      </c>
      <c r="J6" t="s">
        <v>6</v>
      </c>
      <c r="K6" t="s">
        <v>0</v>
      </c>
      <c r="L6" t="s">
        <v>16</v>
      </c>
      <c r="M6" t="s">
        <v>8</v>
      </c>
      <c r="N6" t="s">
        <v>17</v>
      </c>
      <c r="O6" t="s">
        <v>10</v>
      </c>
      <c r="P6" t="s">
        <v>11</v>
      </c>
      <c r="Q6" s="3">
        <v>45685</v>
      </c>
    </row>
    <row r="7" spans="1:17" ht="14.1" customHeight="1" outlineLevel="3" x14ac:dyDescent="0.2">
      <c r="A7" s="2" t="s">
        <v>0</v>
      </c>
      <c r="B7" t="s">
        <v>1</v>
      </c>
      <c r="C7" t="s">
        <v>18</v>
      </c>
      <c r="D7" t="s">
        <v>0</v>
      </c>
      <c r="E7" t="s">
        <v>19</v>
      </c>
      <c r="F7" s="3">
        <v>45693</v>
      </c>
      <c r="G7" t="s">
        <v>4</v>
      </c>
      <c r="H7" s="25">
        <v>1445.52</v>
      </c>
      <c r="I7" t="s">
        <v>5</v>
      </c>
      <c r="J7" t="s">
        <v>6</v>
      </c>
      <c r="K7" t="s">
        <v>0</v>
      </c>
      <c r="L7" t="s">
        <v>20</v>
      </c>
      <c r="M7" t="s">
        <v>8</v>
      </c>
      <c r="N7" t="s">
        <v>9</v>
      </c>
      <c r="O7" t="s">
        <v>10</v>
      </c>
      <c r="P7" t="s">
        <v>11</v>
      </c>
      <c r="Q7" s="3">
        <v>45707</v>
      </c>
    </row>
    <row r="8" spans="1:17" ht="14.1" customHeight="1" outlineLevel="3" x14ac:dyDescent="0.2">
      <c r="A8" s="2" t="s">
        <v>0</v>
      </c>
      <c r="B8" t="s">
        <v>1</v>
      </c>
      <c r="C8" t="s">
        <v>18</v>
      </c>
      <c r="D8" t="s">
        <v>0</v>
      </c>
      <c r="E8" t="s">
        <v>19</v>
      </c>
      <c r="F8" s="3">
        <v>45693</v>
      </c>
      <c r="G8" t="s">
        <v>4</v>
      </c>
      <c r="H8" s="25">
        <v>1264.57</v>
      </c>
      <c r="I8" t="s">
        <v>5</v>
      </c>
      <c r="J8" t="s">
        <v>6</v>
      </c>
      <c r="K8" t="s">
        <v>0</v>
      </c>
      <c r="L8" t="s">
        <v>21</v>
      </c>
      <c r="M8" t="s">
        <v>8</v>
      </c>
      <c r="N8" t="s">
        <v>9</v>
      </c>
      <c r="O8" t="s">
        <v>10</v>
      </c>
      <c r="P8" t="s">
        <v>11</v>
      </c>
      <c r="Q8" s="3">
        <v>45707</v>
      </c>
    </row>
    <row r="9" spans="1:17" ht="14.1" customHeight="1" outlineLevel="3" x14ac:dyDescent="0.2">
      <c r="A9" s="2" t="s">
        <v>0</v>
      </c>
      <c r="B9" t="s">
        <v>1</v>
      </c>
      <c r="C9" t="s">
        <v>18</v>
      </c>
      <c r="D9" t="s">
        <v>0</v>
      </c>
      <c r="E9" t="s">
        <v>19</v>
      </c>
      <c r="F9" s="3">
        <v>45693</v>
      </c>
      <c r="G9" t="s">
        <v>4</v>
      </c>
      <c r="H9" s="4">
        <v>343.15</v>
      </c>
      <c r="I9" t="s">
        <v>5</v>
      </c>
      <c r="J9" t="s">
        <v>6</v>
      </c>
      <c r="K9" t="s">
        <v>0</v>
      </c>
      <c r="L9" t="s">
        <v>22</v>
      </c>
      <c r="M9" t="s">
        <v>8</v>
      </c>
      <c r="N9" t="s">
        <v>9</v>
      </c>
      <c r="O9" t="s">
        <v>10</v>
      </c>
      <c r="P9" t="s">
        <v>11</v>
      </c>
      <c r="Q9" s="3">
        <v>45707</v>
      </c>
    </row>
    <row r="10" spans="1:17" ht="14.1" customHeight="1" outlineLevel="3" x14ac:dyDescent="0.2">
      <c r="A10" s="2" t="s">
        <v>0</v>
      </c>
      <c r="B10" t="s">
        <v>1</v>
      </c>
      <c r="C10" t="s">
        <v>18</v>
      </c>
      <c r="D10" t="s">
        <v>0</v>
      </c>
      <c r="E10" t="s">
        <v>19</v>
      </c>
      <c r="F10" s="3">
        <v>45693</v>
      </c>
      <c r="G10" t="s">
        <v>4</v>
      </c>
      <c r="H10" s="4">
        <v>302.75</v>
      </c>
      <c r="I10" t="s">
        <v>5</v>
      </c>
      <c r="J10" t="s">
        <v>6</v>
      </c>
      <c r="K10" t="s">
        <v>0</v>
      </c>
      <c r="L10" t="s">
        <v>23</v>
      </c>
      <c r="M10" t="s">
        <v>8</v>
      </c>
      <c r="N10" t="s">
        <v>9</v>
      </c>
      <c r="O10" t="s">
        <v>10</v>
      </c>
      <c r="P10" t="s">
        <v>11</v>
      </c>
      <c r="Q10" s="3">
        <v>45707</v>
      </c>
    </row>
    <row r="11" spans="1:17" ht="14.1" customHeight="1" outlineLevel="3" x14ac:dyDescent="0.2">
      <c r="A11" s="2" t="s">
        <v>0</v>
      </c>
      <c r="B11" t="s">
        <v>1</v>
      </c>
      <c r="C11" t="s">
        <v>24</v>
      </c>
      <c r="D11" t="s">
        <v>0</v>
      </c>
      <c r="E11" t="s">
        <v>19</v>
      </c>
      <c r="F11" s="3">
        <v>45715</v>
      </c>
      <c r="G11" t="s">
        <v>4</v>
      </c>
      <c r="H11" s="4">
        <v>3000</v>
      </c>
      <c r="I11" t="s">
        <v>5</v>
      </c>
      <c r="J11" t="s">
        <v>6</v>
      </c>
      <c r="K11" t="s">
        <v>0</v>
      </c>
      <c r="L11" t="s">
        <v>25</v>
      </c>
      <c r="M11" t="s">
        <v>8</v>
      </c>
      <c r="N11" t="s">
        <v>17</v>
      </c>
      <c r="O11" t="s">
        <v>10</v>
      </c>
      <c r="P11" t="s">
        <v>11</v>
      </c>
      <c r="Q11" s="3">
        <v>45716</v>
      </c>
    </row>
    <row r="12" spans="1:17" ht="14.1" customHeight="1" outlineLevel="3" x14ac:dyDescent="0.2">
      <c r="A12" s="2" t="s">
        <v>0</v>
      </c>
      <c r="B12" t="s">
        <v>1</v>
      </c>
      <c r="C12" t="s">
        <v>26</v>
      </c>
      <c r="D12" t="s">
        <v>0</v>
      </c>
      <c r="E12" t="s">
        <v>19</v>
      </c>
      <c r="F12" s="3">
        <v>45747</v>
      </c>
      <c r="G12" t="s">
        <v>4</v>
      </c>
      <c r="H12" s="4">
        <v>3000</v>
      </c>
      <c r="I12" t="s">
        <v>5</v>
      </c>
      <c r="J12" t="s">
        <v>6</v>
      </c>
      <c r="K12" t="s">
        <v>0</v>
      </c>
      <c r="L12" t="s">
        <v>27</v>
      </c>
      <c r="M12" t="s">
        <v>8</v>
      </c>
      <c r="N12" t="s">
        <v>17</v>
      </c>
      <c r="O12" t="s">
        <v>10</v>
      </c>
      <c r="P12" t="s">
        <v>11</v>
      </c>
      <c r="Q12" s="3">
        <v>45747</v>
      </c>
    </row>
    <row r="13" spans="1:17" ht="14.1" customHeight="1" outlineLevel="3" x14ac:dyDescent="0.2">
      <c r="A13" s="2" t="s">
        <v>0</v>
      </c>
      <c r="B13" t="s">
        <v>1</v>
      </c>
      <c r="C13" t="s">
        <v>28</v>
      </c>
      <c r="D13" t="s">
        <v>0</v>
      </c>
      <c r="E13" t="s">
        <v>19</v>
      </c>
      <c r="F13" s="3">
        <v>45722</v>
      </c>
      <c r="G13" t="s">
        <v>4</v>
      </c>
      <c r="H13" s="25">
        <v>1445.52</v>
      </c>
      <c r="I13" t="s">
        <v>5</v>
      </c>
      <c r="J13" t="s">
        <v>6</v>
      </c>
      <c r="K13" t="s">
        <v>0</v>
      </c>
      <c r="L13" t="s">
        <v>29</v>
      </c>
      <c r="M13" t="s">
        <v>8</v>
      </c>
      <c r="N13" t="s">
        <v>9</v>
      </c>
      <c r="O13" t="s">
        <v>10</v>
      </c>
      <c r="P13" t="s">
        <v>11</v>
      </c>
      <c r="Q13" s="3">
        <v>45747</v>
      </c>
    </row>
    <row r="14" spans="1:17" ht="14.1" customHeight="1" outlineLevel="3" x14ac:dyDescent="0.2">
      <c r="A14" s="2" t="s">
        <v>0</v>
      </c>
      <c r="B14" t="s">
        <v>1</v>
      </c>
      <c r="C14" t="s">
        <v>28</v>
      </c>
      <c r="D14" t="s">
        <v>0</v>
      </c>
      <c r="E14" t="s">
        <v>19</v>
      </c>
      <c r="F14" s="3">
        <v>45722</v>
      </c>
      <c r="G14" t="s">
        <v>4</v>
      </c>
      <c r="H14" s="25">
        <v>1264.57</v>
      </c>
      <c r="I14" t="s">
        <v>5</v>
      </c>
      <c r="J14" t="s">
        <v>6</v>
      </c>
      <c r="K14" t="s">
        <v>0</v>
      </c>
      <c r="L14" t="s">
        <v>30</v>
      </c>
      <c r="M14" t="s">
        <v>8</v>
      </c>
      <c r="N14" t="s">
        <v>9</v>
      </c>
      <c r="O14" t="s">
        <v>10</v>
      </c>
      <c r="P14" t="s">
        <v>11</v>
      </c>
      <c r="Q14" s="3">
        <v>45747</v>
      </c>
    </row>
    <row r="15" spans="1:17" ht="14.1" customHeight="1" outlineLevel="3" x14ac:dyDescent="0.2">
      <c r="A15" s="2" t="s">
        <v>0</v>
      </c>
      <c r="B15" t="s">
        <v>1</v>
      </c>
      <c r="C15" t="s">
        <v>28</v>
      </c>
      <c r="D15" t="s">
        <v>0</v>
      </c>
      <c r="E15" t="s">
        <v>19</v>
      </c>
      <c r="F15" s="3">
        <v>45722</v>
      </c>
      <c r="G15" t="s">
        <v>4</v>
      </c>
      <c r="H15" s="4">
        <v>343.15</v>
      </c>
      <c r="I15" t="s">
        <v>5</v>
      </c>
      <c r="J15" t="s">
        <v>6</v>
      </c>
      <c r="K15" t="s">
        <v>0</v>
      </c>
      <c r="L15" t="s">
        <v>31</v>
      </c>
      <c r="M15" t="s">
        <v>8</v>
      </c>
      <c r="N15" t="s">
        <v>9</v>
      </c>
      <c r="O15" t="s">
        <v>10</v>
      </c>
      <c r="P15" t="s">
        <v>11</v>
      </c>
      <c r="Q15" s="3">
        <v>45747</v>
      </c>
    </row>
    <row r="16" spans="1:17" ht="14.1" customHeight="1" outlineLevel="3" x14ac:dyDescent="0.2">
      <c r="A16" s="2" t="s">
        <v>0</v>
      </c>
      <c r="B16" t="s">
        <v>1</v>
      </c>
      <c r="C16" t="s">
        <v>28</v>
      </c>
      <c r="D16" t="s">
        <v>0</v>
      </c>
      <c r="E16" t="s">
        <v>19</v>
      </c>
      <c r="F16" s="3">
        <v>45722</v>
      </c>
      <c r="G16" t="s">
        <v>4</v>
      </c>
      <c r="H16" s="4">
        <v>302.75</v>
      </c>
      <c r="I16" t="s">
        <v>5</v>
      </c>
      <c r="J16" t="s">
        <v>6</v>
      </c>
      <c r="K16" t="s">
        <v>0</v>
      </c>
      <c r="L16" t="s">
        <v>32</v>
      </c>
      <c r="M16" t="s">
        <v>8</v>
      </c>
      <c r="N16" t="s">
        <v>9</v>
      </c>
      <c r="O16" t="s">
        <v>10</v>
      </c>
      <c r="P16" t="s">
        <v>11</v>
      </c>
      <c r="Q16" s="3">
        <v>45747</v>
      </c>
    </row>
    <row r="17" spans="1:17" ht="14.1" customHeight="1" outlineLevel="3" x14ac:dyDescent="0.2">
      <c r="A17" s="2" t="s">
        <v>0</v>
      </c>
      <c r="B17" t="s">
        <v>1</v>
      </c>
      <c r="C17" t="s">
        <v>33</v>
      </c>
      <c r="D17" t="s">
        <v>0</v>
      </c>
      <c r="E17" t="s">
        <v>19</v>
      </c>
      <c r="F17" s="3">
        <v>45751</v>
      </c>
      <c r="G17" t="s">
        <v>4</v>
      </c>
      <c r="H17" s="25">
        <v>1264.57</v>
      </c>
      <c r="I17" t="s">
        <v>5</v>
      </c>
      <c r="J17" t="s">
        <v>6</v>
      </c>
      <c r="K17" t="s">
        <v>0</v>
      </c>
      <c r="L17" t="s">
        <v>34</v>
      </c>
      <c r="M17" t="s">
        <v>8</v>
      </c>
      <c r="N17" t="s">
        <v>9</v>
      </c>
      <c r="O17" t="s">
        <v>10</v>
      </c>
      <c r="P17" t="s">
        <v>11</v>
      </c>
      <c r="Q17" s="3">
        <v>45776</v>
      </c>
    </row>
    <row r="18" spans="1:17" ht="14.1" customHeight="1" outlineLevel="3" x14ac:dyDescent="0.2">
      <c r="A18" s="2" t="s">
        <v>0</v>
      </c>
      <c r="B18" t="s">
        <v>1</v>
      </c>
      <c r="C18" t="s">
        <v>33</v>
      </c>
      <c r="D18" t="s">
        <v>0</v>
      </c>
      <c r="E18" t="s">
        <v>19</v>
      </c>
      <c r="F18" s="3">
        <v>45751</v>
      </c>
      <c r="G18" t="s">
        <v>4</v>
      </c>
      <c r="H18" s="4">
        <v>343.15</v>
      </c>
      <c r="I18" t="s">
        <v>5</v>
      </c>
      <c r="J18" t="s">
        <v>6</v>
      </c>
      <c r="K18" t="s">
        <v>0</v>
      </c>
      <c r="L18" t="s">
        <v>35</v>
      </c>
      <c r="M18" t="s">
        <v>8</v>
      </c>
      <c r="N18" t="s">
        <v>9</v>
      </c>
      <c r="O18" t="s">
        <v>10</v>
      </c>
      <c r="P18" t="s">
        <v>11</v>
      </c>
      <c r="Q18" s="3">
        <v>45776</v>
      </c>
    </row>
    <row r="19" spans="1:17" ht="14.1" customHeight="1" outlineLevel="3" x14ac:dyDescent="0.2">
      <c r="A19" s="2" t="s">
        <v>0</v>
      </c>
      <c r="B19" t="s">
        <v>1</v>
      </c>
      <c r="C19" t="s">
        <v>33</v>
      </c>
      <c r="D19" t="s">
        <v>0</v>
      </c>
      <c r="E19" t="s">
        <v>19</v>
      </c>
      <c r="F19" s="3">
        <v>45751</v>
      </c>
      <c r="G19" t="s">
        <v>4</v>
      </c>
      <c r="H19" s="4">
        <v>302.75</v>
      </c>
      <c r="I19" t="s">
        <v>5</v>
      </c>
      <c r="J19" t="s">
        <v>6</v>
      </c>
      <c r="K19" t="s">
        <v>0</v>
      </c>
      <c r="L19" t="s">
        <v>36</v>
      </c>
      <c r="M19" t="s">
        <v>8</v>
      </c>
      <c r="N19" t="s">
        <v>9</v>
      </c>
      <c r="O19" t="s">
        <v>10</v>
      </c>
      <c r="P19" t="s">
        <v>11</v>
      </c>
      <c r="Q19" s="3">
        <v>45776</v>
      </c>
    </row>
    <row r="20" spans="1:17" ht="14.1" customHeight="1" outlineLevel="3" x14ac:dyDescent="0.2">
      <c r="A20" s="2" t="s">
        <v>0</v>
      </c>
      <c r="B20" t="s">
        <v>1</v>
      </c>
      <c r="C20" t="s">
        <v>33</v>
      </c>
      <c r="D20" t="s">
        <v>0</v>
      </c>
      <c r="E20" t="s">
        <v>19</v>
      </c>
      <c r="F20" s="3">
        <v>45751</v>
      </c>
      <c r="G20" t="s">
        <v>4</v>
      </c>
      <c r="H20" s="25">
        <v>1445.52</v>
      </c>
      <c r="I20" t="s">
        <v>5</v>
      </c>
      <c r="J20" t="s">
        <v>6</v>
      </c>
      <c r="K20" t="s">
        <v>0</v>
      </c>
      <c r="L20" t="s">
        <v>37</v>
      </c>
      <c r="M20" t="s">
        <v>8</v>
      </c>
      <c r="N20" t="s">
        <v>9</v>
      </c>
      <c r="O20" t="s">
        <v>10</v>
      </c>
      <c r="P20" t="s">
        <v>11</v>
      </c>
      <c r="Q20" s="3">
        <v>45776</v>
      </c>
    </row>
    <row r="21" spans="1:17" ht="14.1" customHeight="1" outlineLevel="3" x14ac:dyDescent="0.2">
      <c r="A21" s="2" t="s">
        <v>0</v>
      </c>
      <c r="B21" t="s">
        <v>1</v>
      </c>
      <c r="C21" t="s">
        <v>38</v>
      </c>
      <c r="D21" t="s">
        <v>0</v>
      </c>
      <c r="E21" t="s">
        <v>19</v>
      </c>
      <c r="F21" s="3">
        <v>45777</v>
      </c>
      <c r="G21" t="s">
        <v>4</v>
      </c>
      <c r="H21" s="4">
        <v>3000</v>
      </c>
      <c r="I21" t="s">
        <v>5</v>
      </c>
      <c r="J21" t="s">
        <v>6</v>
      </c>
      <c r="K21" t="s">
        <v>0</v>
      </c>
      <c r="L21" t="s">
        <v>39</v>
      </c>
      <c r="M21" t="s">
        <v>8</v>
      </c>
      <c r="N21" t="s">
        <v>17</v>
      </c>
      <c r="O21" t="s">
        <v>10</v>
      </c>
      <c r="P21" t="s">
        <v>11</v>
      </c>
      <c r="Q21" s="3">
        <v>45777</v>
      </c>
    </row>
    <row r="22" spans="1:17" ht="14.1" customHeight="1" outlineLevel="3" x14ac:dyDescent="0.2">
      <c r="A22" s="2" t="s">
        <v>0</v>
      </c>
      <c r="B22" t="s">
        <v>1</v>
      </c>
      <c r="C22" t="s">
        <v>40</v>
      </c>
      <c r="D22" t="s">
        <v>0</v>
      </c>
      <c r="E22" t="s">
        <v>19</v>
      </c>
      <c r="F22" s="3">
        <v>45784</v>
      </c>
      <c r="G22" t="s">
        <v>4</v>
      </c>
      <c r="H22" s="25">
        <v>1445.52</v>
      </c>
      <c r="I22" t="s">
        <v>5</v>
      </c>
      <c r="J22" t="s">
        <v>6</v>
      </c>
      <c r="K22" t="s">
        <v>0</v>
      </c>
      <c r="L22" t="s">
        <v>41</v>
      </c>
      <c r="M22" t="s">
        <v>8</v>
      </c>
      <c r="N22" t="s">
        <v>9</v>
      </c>
      <c r="O22" t="s">
        <v>10</v>
      </c>
      <c r="P22" t="s">
        <v>11</v>
      </c>
      <c r="Q22" s="3">
        <v>45805</v>
      </c>
    </row>
    <row r="23" spans="1:17" ht="14.1" customHeight="1" outlineLevel="3" x14ac:dyDescent="0.2">
      <c r="A23" s="2" t="s">
        <v>0</v>
      </c>
      <c r="B23" t="s">
        <v>1</v>
      </c>
      <c r="C23" t="s">
        <v>40</v>
      </c>
      <c r="D23" t="s">
        <v>0</v>
      </c>
      <c r="E23" t="s">
        <v>19</v>
      </c>
      <c r="F23" s="3">
        <v>45784</v>
      </c>
      <c r="G23" t="s">
        <v>4</v>
      </c>
      <c r="H23" s="25">
        <v>1264.57</v>
      </c>
      <c r="I23" t="s">
        <v>5</v>
      </c>
      <c r="J23" t="s">
        <v>6</v>
      </c>
      <c r="K23" t="s">
        <v>0</v>
      </c>
      <c r="L23" t="s">
        <v>42</v>
      </c>
      <c r="M23" t="s">
        <v>8</v>
      </c>
      <c r="N23" t="s">
        <v>9</v>
      </c>
      <c r="O23" t="s">
        <v>10</v>
      </c>
      <c r="P23" t="s">
        <v>11</v>
      </c>
      <c r="Q23" s="3">
        <v>45805</v>
      </c>
    </row>
    <row r="24" spans="1:17" ht="14.1" customHeight="1" outlineLevel="3" x14ac:dyDescent="0.2">
      <c r="A24" s="2" t="s">
        <v>0</v>
      </c>
      <c r="B24" t="s">
        <v>1</v>
      </c>
      <c r="C24" t="s">
        <v>40</v>
      </c>
      <c r="D24" t="s">
        <v>0</v>
      </c>
      <c r="E24" t="s">
        <v>19</v>
      </c>
      <c r="F24" s="3">
        <v>45784</v>
      </c>
      <c r="G24" t="s">
        <v>4</v>
      </c>
      <c r="H24" s="4">
        <v>343.15</v>
      </c>
      <c r="I24" t="s">
        <v>5</v>
      </c>
      <c r="J24" t="s">
        <v>6</v>
      </c>
      <c r="K24" t="s">
        <v>0</v>
      </c>
      <c r="L24" t="s">
        <v>43</v>
      </c>
      <c r="M24" t="s">
        <v>8</v>
      </c>
      <c r="N24" t="s">
        <v>9</v>
      </c>
      <c r="O24" t="s">
        <v>10</v>
      </c>
      <c r="P24" t="s">
        <v>11</v>
      </c>
      <c r="Q24" s="3">
        <v>45805</v>
      </c>
    </row>
    <row r="25" spans="1:17" ht="14.1" customHeight="1" outlineLevel="3" x14ac:dyDescent="0.2">
      <c r="A25" s="2" t="s">
        <v>0</v>
      </c>
      <c r="B25" t="s">
        <v>1</v>
      </c>
      <c r="C25" t="s">
        <v>40</v>
      </c>
      <c r="D25" t="s">
        <v>0</v>
      </c>
      <c r="E25" t="s">
        <v>19</v>
      </c>
      <c r="F25" s="3">
        <v>45784</v>
      </c>
      <c r="G25" t="s">
        <v>4</v>
      </c>
      <c r="H25" s="4">
        <v>302.75</v>
      </c>
      <c r="I25" t="s">
        <v>5</v>
      </c>
      <c r="J25" t="s">
        <v>6</v>
      </c>
      <c r="K25" t="s">
        <v>0</v>
      </c>
      <c r="L25" t="s">
        <v>44</v>
      </c>
      <c r="M25" t="s">
        <v>8</v>
      </c>
      <c r="N25" t="s">
        <v>9</v>
      </c>
      <c r="O25" t="s">
        <v>10</v>
      </c>
      <c r="P25" t="s">
        <v>11</v>
      </c>
      <c r="Q25" s="3">
        <v>45805</v>
      </c>
    </row>
    <row r="26" spans="1:17" ht="14.1" customHeight="1" outlineLevel="3" x14ac:dyDescent="0.2">
      <c r="A26" s="2" t="s">
        <v>0</v>
      </c>
      <c r="B26" t="s">
        <v>1</v>
      </c>
      <c r="C26" t="s">
        <v>45</v>
      </c>
      <c r="D26" t="s">
        <v>0</v>
      </c>
      <c r="E26" t="s">
        <v>19</v>
      </c>
      <c r="F26" s="3">
        <v>45807</v>
      </c>
      <c r="G26" t="s">
        <v>4</v>
      </c>
      <c r="H26" s="4">
        <v>3000</v>
      </c>
      <c r="I26" t="s">
        <v>5</v>
      </c>
      <c r="J26" t="s">
        <v>6</v>
      </c>
      <c r="K26" t="s">
        <v>0</v>
      </c>
      <c r="L26" t="s">
        <v>46</v>
      </c>
      <c r="M26" t="s">
        <v>8</v>
      </c>
      <c r="N26" t="s">
        <v>17</v>
      </c>
      <c r="O26" t="s">
        <v>10</v>
      </c>
      <c r="P26" t="s">
        <v>11</v>
      </c>
      <c r="Q26" s="3">
        <v>45808</v>
      </c>
    </row>
    <row r="27" spans="1:17" ht="14.1" customHeight="1" outlineLevel="3" x14ac:dyDescent="0.2">
      <c r="A27" s="2" t="s">
        <v>0</v>
      </c>
      <c r="B27" t="s">
        <v>1</v>
      </c>
      <c r="C27" t="s">
        <v>47</v>
      </c>
      <c r="D27" t="s">
        <v>0</v>
      </c>
      <c r="E27" t="s">
        <v>19</v>
      </c>
      <c r="F27" s="3">
        <v>45812</v>
      </c>
      <c r="G27" t="s">
        <v>4</v>
      </c>
      <c r="H27" s="4">
        <v>302.75</v>
      </c>
      <c r="I27" t="s">
        <v>5</v>
      </c>
      <c r="J27" t="s">
        <v>6</v>
      </c>
      <c r="K27" t="s">
        <v>0</v>
      </c>
      <c r="L27" t="s">
        <v>48</v>
      </c>
      <c r="M27" t="s">
        <v>8</v>
      </c>
      <c r="N27" t="s">
        <v>9</v>
      </c>
      <c r="O27" t="s">
        <v>10</v>
      </c>
      <c r="P27" t="s">
        <v>11</v>
      </c>
      <c r="Q27" s="3">
        <v>45834</v>
      </c>
    </row>
    <row r="28" spans="1:17" ht="14.1" customHeight="1" outlineLevel="3" x14ac:dyDescent="0.2">
      <c r="A28" s="2" t="s">
        <v>0</v>
      </c>
      <c r="B28" t="s">
        <v>1</v>
      </c>
      <c r="C28" t="s">
        <v>47</v>
      </c>
      <c r="D28" t="s">
        <v>0</v>
      </c>
      <c r="E28" t="s">
        <v>19</v>
      </c>
      <c r="F28" s="3">
        <v>45812</v>
      </c>
      <c r="G28" t="s">
        <v>4</v>
      </c>
      <c r="H28" s="4">
        <v>343.15</v>
      </c>
      <c r="I28" t="s">
        <v>5</v>
      </c>
      <c r="J28" t="s">
        <v>6</v>
      </c>
      <c r="K28" t="s">
        <v>0</v>
      </c>
      <c r="L28" t="s">
        <v>49</v>
      </c>
      <c r="M28" t="s">
        <v>8</v>
      </c>
      <c r="N28" t="s">
        <v>9</v>
      </c>
      <c r="O28" t="s">
        <v>10</v>
      </c>
      <c r="P28" t="s">
        <v>11</v>
      </c>
      <c r="Q28" s="3">
        <v>45834</v>
      </c>
    </row>
    <row r="29" spans="1:17" ht="14.1" customHeight="1" outlineLevel="3" x14ac:dyDescent="0.2">
      <c r="A29" s="2" t="s">
        <v>0</v>
      </c>
      <c r="B29" t="s">
        <v>1</v>
      </c>
      <c r="C29" t="s">
        <v>47</v>
      </c>
      <c r="D29" t="s">
        <v>0</v>
      </c>
      <c r="E29" t="s">
        <v>19</v>
      </c>
      <c r="F29" s="3">
        <v>45812</v>
      </c>
      <c r="G29" t="s">
        <v>4</v>
      </c>
      <c r="H29" s="25">
        <v>1445.52</v>
      </c>
      <c r="I29" t="s">
        <v>5</v>
      </c>
      <c r="J29" t="s">
        <v>6</v>
      </c>
      <c r="K29" t="s">
        <v>0</v>
      </c>
      <c r="L29" t="s">
        <v>50</v>
      </c>
      <c r="M29" t="s">
        <v>8</v>
      </c>
      <c r="N29" t="s">
        <v>9</v>
      </c>
      <c r="O29" t="s">
        <v>10</v>
      </c>
      <c r="P29" t="s">
        <v>11</v>
      </c>
      <c r="Q29" s="3">
        <v>45834</v>
      </c>
    </row>
    <row r="30" spans="1:17" ht="14.1" customHeight="1" outlineLevel="3" x14ac:dyDescent="0.2">
      <c r="A30" s="2" t="s">
        <v>0</v>
      </c>
      <c r="B30" t="s">
        <v>1</v>
      </c>
      <c r="C30" t="s">
        <v>47</v>
      </c>
      <c r="D30" t="s">
        <v>0</v>
      </c>
      <c r="E30" t="s">
        <v>19</v>
      </c>
      <c r="F30" s="3">
        <v>45812</v>
      </c>
      <c r="G30" t="s">
        <v>4</v>
      </c>
      <c r="H30" s="25">
        <v>1264.57</v>
      </c>
      <c r="I30" t="s">
        <v>5</v>
      </c>
      <c r="J30" t="s">
        <v>6</v>
      </c>
      <c r="K30" t="s">
        <v>0</v>
      </c>
      <c r="L30" t="s">
        <v>51</v>
      </c>
      <c r="M30" t="s">
        <v>8</v>
      </c>
      <c r="N30" t="s">
        <v>9</v>
      </c>
      <c r="O30" t="s">
        <v>10</v>
      </c>
      <c r="P30" t="s">
        <v>11</v>
      </c>
      <c r="Q30" s="3">
        <v>45834</v>
      </c>
    </row>
    <row r="31" spans="1:17" outlineLevel="2" x14ac:dyDescent="0.2">
      <c r="A31" s="5" t="s">
        <v>52</v>
      </c>
      <c r="B31" s="5" t="s">
        <v>0</v>
      </c>
      <c r="C31" s="5" t="s">
        <v>0</v>
      </c>
      <c r="D31" s="5" t="s">
        <v>0</v>
      </c>
      <c r="E31" s="5" t="s">
        <v>0</v>
      </c>
      <c r="F31" s="6"/>
      <c r="G31" s="5" t="s">
        <v>0</v>
      </c>
      <c r="H31" s="7">
        <v>35135.94</v>
      </c>
      <c r="I31" s="5" t="s">
        <v>5</v>
      </c>
      <c r="J31" s="5" t="s">
        <v>0</v>
      </c>
      <c r="K31" s="5" t="s">
        <v>0</v>
      </c>
      <c r="L31" s="5" t="s">
        <v>0</v>
      </c>
      <c r="M31" s="5" t="s">
        <v>0</v>
      </c>
      <c r="N31" s="5" t="s">
        <v>0</v>
      </c>
      <c r="O31" s="5" t="s">
        <v>0</v>
      </c>
      <c r="P31" s="5" t="s">
        <v>0</v>
      </c>
      <c r="Q31" s="6"/>
    </row>
    <row r="32" spans="1:17" outlineLevel="1" x14ac:dyDescent="0.2">
      <c r="A32" s="5" t="s">
        <v>53</v>
      </c>
      <c r="B32" s="5" t="s">
        <v>0</v>
      </c>
      <c r="C32" s="5" t="s">
        <v>0</v>
      </c>
      <c r="D32" s="5" t="s">
        <v>0</v>
      </c>
      <c r="E32" s="5" t="s">
        <v>0</v>
      </c>
      <c r="F32" s="6"/>
      <c r="G32" s="5" t="s">
        <v>0</v>
      </c>
      <c r="H32" s="7">
        <v>35135.94</v>
      </c>
      <c r="I32" s="5" t="s">
        <v>5</v>
      </c>
      <c r="J32" s="5" t="s">
        <v>0</v>
      </c>
      <c r="K32" s="5" t="s">
        <v>0</v>
      </c>
      <c r="L32" s="5" t="s">
        <v>0</v>
      </c>
      <c r="M32" s="5" t="s">
        <v>0</v>
      </c>
      <c r="N32" s="5" t="s">
        <v>0</v>
      </c>
      <c r="O32" s="5" t="s">
        <v>0</v>
      </c>
      <c r="P32" s="5" t="s">
        <v>0</v>
      </c>
      <c r="Q32" s="6"/>
    </row>
    <row r="33" spans="1:17" x14ac:dyDescent="0.2">
      <c r="A33" s="8" t="s">
        <v>0</v>
      </c>
      <c r="B33" s="8" t="s">
        <v>0</v>
      </c>
      <c r="C33" s="8" t="s">
        <v>0</v>
      </c>
      <c r="D33" s="8" t="s">
        <v>0</v>
      </c>
      <c r="E33" s="8" t="s">
        <v>0</v>
      </c>
      <c r="F33" s="9"/>
      <c r="G33" s="8" t="s">
        <v>0</v>
      </c>
      <c r="H33" s="10">
        <v>35135.94</v>
      </c>
      <c r="I33" s="8" t="s">
        <v>5</v>
      </c>
      <c r="J33" s="8" t="s">
        <v>0</v>
      </c>
      <c r="K33" s="8" t="s">
        <v>0</v>
      </c>
      <c r="L33" s="8" t="s">
        <v>0</v>
      </c>
      <c r="M33" s="8" t="s">
        <v>0</v>
      </c>
      <c r="N33" s="8" t="s">
        <v>0</v>
      </c>
      <c r="O33" s="8" t="s">
        <v>0</v>
      </c>
      <c r="P33" s="8" t="s">
        <v>0</v>
      </c>
      <c r="Q33" s="9"/>
    </row>
    <row r="36" spans="1:17" x14ac:dyDescent="0.2">
      <c r="H36" s="12">
        <f>H30+H29+H23+H22+H20+H17+H14+H13+H8+H7+H4+H2</f>
        <v>16260.54</v>
      </c>
      <c r="L36" s="13" t="s">
        <v>71</v>
      </c>
      <c r="N36" s="14" t="s">
        <v>72</v>
      </c>
    </row>
    <row r="37" spans="1:17" x14ac:dyDescent="0.2">
      <c r="H37" s="15">
        <f>H28+H27+H26+H25+H24+H21+H19+H18+H16+H15+H12+H11+H10+H9+H6+H5+H3</f>
        <v>18875.400000000001</v>
      </c>
    </row>
    <row r="38" spans="1:17" x14ac:dyDescent="0.2">
      <c r="J38" s="16">
        <v>0.25</v>
      </c>
      <c r="K38" s="15">
        <f>H37*25%</f>
        <v>4718.8500000000004</v>
      </c>
      <c r="L38" s="17" t="s">
        <v>73</v>
      </c>
      <c r="N38" s="18" t="s">
        <v>74</v>
      </c>
    </row>
    <row r="39" spans="1:17" x14ac:dyDescent="0.2">
      <c r="J39" s="19">
        <v>0.75</v>
      </c>
      <c r="K39" s="20">
        <f>H37*75%</f>
        <v>14156.550000000001</v>
      </c>
    </row>
    <row r="40" spans="1:17" x14ac:dyDescent="0.2">
      <c r="K40" s="20">
        <f>SUM(K38:K39)</f>
        <v>18875.400000000001</v>
      </c>
    </row>
    <row r="43" spans="1:17" x14ac:dyDescent="0.2">
      <c r="K43" s="20">
        <f>K39+H36</f>
        <v>30417.090000000004</v>
      </c>
      <c r="L43" t="s">
        <v>75</v>
      </c>
    </row>
    <row r="44" spans="1:17" x14ac:dyDescent="0.2">
      <c r="K44" s="21">
        <f>K38</f>
        <v>4718.8500000000004</v>
      </c>
      <c r="L44" s="22" t="s">
        <v>76</v>
      </c>
    </row>
    <row r="45" spans="1:17" x14ac:dyDescent="0.2">
      <c r="K45" s="20">
        <f>K43+K44</f>
        <v>35135.94</v>
      </c>
    </row>
    <row r="48" spans="1:17" ht="89.25" x14ac:dyDescent="0.2">
      <c r="B48" s="23" t="s">
        <v>77</v>
      </c>
      <c r="C48" s="23" t="s">
        <v>78</v>
      </c>
      <c r="D48" s="23" t="s">
        <v>79</v>
      </c>
      <c r="E48" s="23" t="s">
        <v>80</v>
      </c>
      <c r="F48" s="23" t="s">
        <v>81</v>
      </c>
      <c r="G48" s="23" t="s">
        <v>82</v>
      </c>
      <c r="H48" s="23"/>
      <c r="I48" s="23" t="s">
        <v>83</v>
      </c>
      <c r="J48" s="23" t="s">
        <v>84</v>
      </c>
      <c r="K48" s="23" t="s">
        <v>85</v>
      </c>
      <c r="L48" s="24" t="s">
        <v>86</v>
      </c>
      <c r="M48" s="23"/>
      <c r="N48" s="23" t="s">
        <v>87</v>
      </c>
      <c r="O48" s="23"/>
      <c r="P48" s="23"/>
    </row>
    <row r="49" spans="1:16" x14ac:dyDescent="0.2">
      <c r="L49" s="13"/>
    </row>
    <row r="50" spans="1:16" x14ac:dyDescent="0.2">
      <c r="A50" t="s">
        <v>88</v>
      </c>
      <c r="B50">
        <v>36</v>
      </c>
      <c r="C50" s="20">
        <v>1514.14</v>
      </c>
      <c r="D50" s="20">
        <v>54509.04</v>
      </c>
      <c r="E50" s="20">
        <v>287.01</v>
      </c>
      <c r="F50" s="20">
        <v>10332.36</v>
      </c>
      <c r="G50" s="20">
        <v>64841.4</v>
      </c>
      <c r="H50" s="20"/>
      <c r="I50" s="20">
        <v>98438.62</v>
      </c>
      <c r="J50" s="20">
        <v>22640.882600000001</v>
      </c>
      <c r="K50" s="20">
        <v>11320.4413</v>
      </c>
      <c r="L50" s="12">
        <v>109759.0613</v>
      </c>
      <c r="M50" s="20"/>
      <c r="N50" s="20">
        <v>53567.39</v>
      </c>
      <c r="O50" s="20"/>
      <c r="P50" s="20">
        <v>33597.219999999994</v>
      </c>
    </row>
    <row r="51" spans="1:16" x14ac:dyDescent="0.2">
      <c r="C51" s="20"/>
      <c r="D51" s="20"/>
      <c r="E51" s="20"/>
      <c r="F51" s="20"/>
      <c r="G51" s="20"/>
      <c r="H51" s="20"/>
      <c r="I51" s="20"/>
      <c r="J51" s="20"/>
      <c r="K51" s="20"/>
      <c r="L51" s="12"/>
      <c r="M51" s="20"/>
      <c r="N51" s="20"/>
      <c r="O51" s="20"/>
      <c r="P51" s="20"/>
    </row>
    <row r="52" spans="1:16" x14ac:dyDescent="0.2">
      <c r="C52" s="20"/>
      <c r="D52" s="20"/>
      <c r="E52" s="20"/>
      <c r="F52" s="20"/>
      <c r="G52" s="20"/>
      <c r="H52" s="20"/>
      <c r="I52" s="20"/>
      <c r="J52" s="20"/>
      <c r="K52" s="20"/>
      <c r="L52" s="12"/>
      <c r="M52" s="20"/>
      <c r="N52" s="20"/>
      <c r="O52" s="20"/>
      <c r="P52" s="20"/>
    </row>
    <row r="53" spans="1:16" x14ac:dyDescent="0.2">
      <c r="C53" s="20"/>
      <c r="D53" s="20"/>
      <c r="E53" s="20"/>
      <c r="F53" s="20"/>
      <c r="G53" s="20"/>
      <c r="H53" s="20"/>
      <c r="I53" s="20"/>
      <c r="J53" s="20"/>
      <c r="K53" s="20"/>
      <c r="L53" s="12"/>
      <c r="M53" s="20"/>
      <c r="N53" s="20"/>
      <c r="O53" s="20"/>
      <c r="P53" s="20"/>
    </row>
    <row r="54" spans="1:16" x14ac:dyDescent="0.2">
      <c r="A54" t="s">
        <v>89</v>
      </c>
      <c r="B54">
        <v>36</v>
      </c>
      <c r="C54" s="20">
        <v>1264.57</v>
      </c>
      <c r="D54" s="20">
        <v>45524.52</v>
      </c>
      <c r="E54" s="20">
        <v>302.75</v>
      </c>
      <c r="F54" s="20">
        <v>10899</v>
      </c>
      <c r="G54" s="20">
        <v>56423.519999999997</v>
      </c>
      <c r="H54" s="20"/>
      <c r="I54" s="20">
        <v>73902.03</v>
      </c>
      <c r="J54" s="20">
        <v>16997.466899999999</v>
      </c>
      <c r="K54" s="20">
        <v>8498.7334499999997</v>
      </c>
      <c r="L54" s="12">
        <v>82400.763449999999</v>
      </c>
      <c r="M54" s="20"/>
      <c r="N54" s="20">
        <v>50650.879999999997</v>
      </c>
      <c r="O54" s="20"/>
      <c r="P54" s="20">
        <v>17478.510000000002</v>
      </c>
    </row>
    <row r="58" spans="1:16" x14ac:dyDescent="0.2">
      <c r="A58" s="13" t="s">
        <v>90</v>
      </c>
    </row>
    <row r="59" spans="1:16" x14ac:dyDescent="0.2">
      <c r="L59" s="13" t="s">
        <v>89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036DF460-F05E-4081-A739-F3979152C7E6}"/>
</file>

<file path=customXml/itemProps2.xml><?xml version="1.0" encoding="utf-8"?>
<ds:datastoreItem xmlns:ds="http://schemas.openxmlformats.org/officeDocument/2006/customXml" ds:itemID="{9F51BBB3-C3D3-4933-B7BE-ABF6EEE26289}"/>
</file>

<file path=customXml/itemProps3.xml><?xml version="1.0" encoding="utf-8"?>
<ds:datastoreItem xmlns:ds="http://schemas.openxmlformats.org/officeDocument/2006/customXml" ds:itemID="{3E63EF10-E9CD-4894-856C-8C0E8426AF8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2025-07-15T09:28:11Z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