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2.2024_cit\"/>
    </mc:Choice>
  </mc:AlternateContent>
  <xr:revisionPtr revIDLastSave="0" documentId="13_ncr:1_{27506BB7-984B-462E-9B33-979529554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E64" i="1"/>
  <c r="H44" i="1"/>
  <c r="H43" i="1"/>
  <c r="E54" i="1"/>
  <c r="D64" i="1"/>
  <c r="D62" i="1"/>
  <c r="E62" i="1"/>
  <c r="C62" i="1"/>
  <c r="E61" i="1"/>
  <c r="E60" i="1"/>
  <c r="C60" i="1"/>
  <c r="E59" i="1"/>
  <c r="E58" i="1"/>
  <c r="E57" i="1"/>
  <c r="E56" i="1"/>
  <c r="E55" i="1"/>
  <c r="E53" i="1"/>
  <c r="H45" i="1"/>
  <c r="H42" i="1"/>
  <c r="H41" i="1"/>
</calcChain>
</file>

<file path=xl/sharedStrings.xml><?xml version="1.0" encoding="utf-8"?>
<sst xmlns="http://schemas.openxmlformats.org/spreadsheetml/2006/main" count="546" uniqueCount="122">
  <si>
    <t/>
  </si>
  <si>
    <t>20240513</t>
  </si>
  <si>
    <t>5024000044</t>
  </si>
  <si>
    <t>KR</t>
  </si>
  <si>
    <t>40</t>
  </si>
  <si>
    <t>PLN</t>
  </si>
  <si>
    <t>MA</t>
  </si>
  <si>
    <t>202405*REFAKTURA ZA MEDICOVER M-C 04/2024</t>
  </si>
  <si>
    <t>7982019927</t>
  </si>
  <si>
    <t>10798000</t>
  </si>
  <si>
    <t>498010</t>
  </si>
  <si>
    <t>7982019900</t>
  </si>
  <si>
    <t>20240607</t>
  </si>
  <si>
    <t>400000007</t>
  </si>
  <si>
    <t>SA</t>
  </si>
  <si>
    <t>50</t>
  </si>
  <si>
    <t>PJ</t>
  </si>
  <si>
    <t>202406*potrącenia LP MEDICOVER ROS 4/2024</t>
  </si>
  <si>
    <t>176250</t>
  </si>
  <si>
    <t>400000008</t>
  </si>
  <si>
    <t>202406*potrącenia LP MEDICOVER ROS 5/2024</t>
  </si>
  <si>
    <t>20240618</t>
  </si>
  <si>
    <t>5024000097</t>
  </si>
  <si>
    <t>202406*REFAKTURA ZA MEDICOVER M-C 05/2024</t>
  </si>
  <si>
    <t>20240709</t>
  </si>
  <si>
    <t>5024000154</t>
  </si>
  <si>
    <t>202407*REFAKTURA ZA MEDICOVER M-C 04/2024</t>
  </si>
  <si>
    <t>5024000155</t>
  </si>
  <si>
    <t>KG</t>
  </si>
  <si>
    <t>202407*KOR.REF.MEDICOVER 04/24</t>
  </si>
  <si>
    <t>5024000156</t>
  </si>
  <si>
    <t>202407*KOR.REF.MEDICOVER 05/2024</t>
  </si>
  <si>
    <t>5024000157</t>
  </si>
  <si>
    <t>5024000158</t>
  </si>
  <si>
    <t>5024000159</t>
  </si>
  <si>
    <t>202407*REFAKTURA ZA MEDICOVER M-C 05/2024</t>
  </si>
  <si>
    <t>5024000160</t>
  </si>
  <si>
    <t>202407*REFAKTURA ZA MEDICOVER M-C 06/2024</t>
  </si>
  <si>
    <t>202407*REFAKTURA ZA POLMED M-C 06/2024</t>
  </si>
  <si>
    <t>5024000161</t>
  </si>
  <si>
    <t>202407*KOR.REF.MEDICOVER 06/2024</t>
  </si>
  <si>
    <t>202407*KOR.REF.POLMED 06/2024</t>
  </si>
  <si>
    <t>5024000162</t>
  </si>
  <si>
    <t>20240731</t>
  </si>
  <si>
    <t>5024000207</t>
  </si>
  <si>
    <t>202407*REFAKTURA MEDICOVER M-C 07/2024</t>
  </si>
  <si>
    <t>5024000208</t>
  </si>
  <si>
    <t>5024000209</t>
  </si>
  <si>
    <t>20240831</t>
  </si>
  <si>
    <t>5024000285</t>
  </si>
  <si>
    <t>202408*REFAKTURA MEDICOVER M-C 08/2024</t>
  </si>
  <si>
    <t>20240930</t>
  </si>
  <si>
    <t>5024000345</t>
  </si>
  <si>
    <t>202409*REFAKTURA MEDICOVER M-C 09/24</t>
  </si>
  <si>
    <t>7982019977</t>
  </si>
  <si>
    <t>5024000351</t>
  </si>
  <si>
    <t>20241119</t>
  </si>
  <si>
    <t>7000000068</t>
  </si>
  <si>
    <t>RM</t>
  </si>
  <si>
    <t>202411*REFAKTURA MEDICOVER M-C 10/24</t>
  </si>
  <si>
    <t>498910</t>
  </si>
  <si>
    <t>20241130</t>
  </si>
  <si>
    <t>5024000455</t>
  </si>
  <si>
    <t>202411*REFAKTURA MEDICOVER M-C 11/24</t>
  </si>
  <si>
    <t>20241212</t>
  </si>
  <si>
    <t>400000053</t>
  </si>
  <si>
    <t>202412*REFAKTURA MEDICOVER M-C 09/24</t>
  </si>
  <si>
    <t>20241217</t>
  </si>
  <si>
    <t>400000055</t>
  </si>
  <si>
    <t>202412*potrącenia LP MEDICOVER ROS 11/2024 dopłata</t>
  </si>
  <si>
    <t>400000056</t>
  </si>
  <si>
    <t>202412*potrącenia LP MEDICOVER ROS 12/2024</t>
  </si>
  <si>
    <t>20241231</t>
  </si>
  <si>
    <t>5024000538</t>
  </si>
  <si>
    <t>202412*REFAKTURA MEDICOVER M-C 12/24</t>
  </si>
  <si>
    <t>30092024</t>
  </si>
  <si>
    <t>400000039</t>
  </si>
  <si>
    <t>202410*potrącenia LP MEDICOVER ROS 9/2024</t>
  </si>
  <si>
    <t>30112024</t>
  </si>
  <si>
    <t>400000049</t>
  </si>
  <si>
    <t>202411*potrącenia LP MEDICOVER ROS 11/2024</t>
  </si>
  <si>
    <t>31072024</t>
  </si>
  <si>
    <t>400000028</t>
  </si>
  <si>
    <t>202407*potrącenia LP MEDICOVER ROS 6/2024</t>
  </si>
  <si>
    <t>400000029</t>
  </si>
  <si>
    <t>202407*potrącenia LP MEDICOVER ROS 7/2024</t>
  </si>
  <si>
    <t>31082024</t>
  </si>
  <si>
    <t>400000033</t>
  </si>
  <si>
    <t>202408*potrącenia LP MEDICOVER ROS 8/2024</t>
  </si>
  <si>
    <t>31102024</t>
  </si>
  <si>
    <t>400000041</t>
  </si>
  <si>
    <t>202410*potrącenia LP MEDICOVER ROS 10/2024</t>
  </si>
  <si>
    <t>'@01\QZaksięg.@</t>
  </si>
  <si>
    <t>Konto 498010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</si>
  <si>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</si>
  <si>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</si>
  <si>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</si>
  <si>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</si>
  <si>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</si>
  <si>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</si>
  <si>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</si>
  <si>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</si>
  <si>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</si>
  <si>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</si>
  <si>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</si>
  <si>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</si>
  <si>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</si>
  <si>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</si>
  <si>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</si>
  <si>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</si>
  <si>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</si>
  <si>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m-c 2024</t>
  </si>
  <si>
    <t>zaksięgowana informacja o potrąceniach z LP Medicover</t>
  </si>
  <si>
    <t>refaktura ROS na RDW Medicover</t>
  </si>
  <si>
    <t>różnica pomiędzy potrąceniami LP a refakturą</t>
  </si>
  <si>
    <t>uwagi</t>
  </si>
  <si>
    <t>planowane działania</t>
  </si>
  <si>
    <t>brak możliwości potrącenie z LP (O. Gregorczuk) poza zatrudnieniem miała dopłacić na r-ek bankowy</t>
  </si>
  <si>
    <t>tutaj nie można potrącić więcej z LP i nie można skorygować refaktury, trzeba czekać na wpłatę</t>
  </si>
  <si>
    <t>za niskie potrącenia w LP11/2024 medicover RDW podniesienie stawki</t>
  </si>
  <si>
    <t>tutaj można zastosować potrącenie w LP za 12/2024</t>
  </si>
  <si>
    <t>razem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</si>
</sst>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0" borderId="0" xfId="0" applyNumberFormat="1" applyAlignment="1">
      <alignment vertical="top"/>
    </xf>
    <xf numFmtId="4" fontId="0" fillId="6" borderId="0" xfId="0" applyNumberFormat="1" applyFill="1" applyAlignment="1">
      <alignment horizontal="right" vertical="top"/>
    </xf>
    <xf numFmtId="0" fontId="0" fillId="6" borderId="0" xfId="0" applyFill="1" applyAlignment="1">
      <alignment vertical="top"/>
    </xf>
    <xf numFmtId="4" fontId="0" fillId="7" borderId="0" xfId="0" applyNumberFormat="1" applyFill="1" applyAlignment="1">
      <alignment horizontal="right" vertical="top"/>
    </xf>
    <xf numFmtId="0" fontId="0" fillId="7" borderId="0" xfId="0" applyFill="1" applyAlignment="1">
      <alignment vertical="top"/>
    </xf>
    <xf numFmtId="4" fontId="0" fillId="7" borderId="0" xfId="0" applyNumberFormat="1" applyFill="1" applyAlignment="1">
      <alignment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left" vertical="center" wrapText="1"/>
    </xf>
    <xf numFmtId="17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vertical="top"/>
    </xf>
    <xf numFmtId="4" fontId="0" fillId="8" borderId="0" xfId="0" applyNumberFormat="1" applyFill="1" applyAlignment="1">
      <alignment horizontal="right" vertical="top"/>
    </xf>
    <xf numFmtId="0" fontId="0" fillId="8" borderId="0" xfId="0" applyFill="1" applyAlignment="1">
      <alignment vertical="top"/>
    </xf>
    <xf numFmtId="4" fontId="0" fillId="8" borderId="1" xfId="0" applyNumberFormat="1" applyFill="1" applyBorder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topLeftCell="A10" workbookViewId="0">
      <selection activeCell="H49" sqref="H49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52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0" t="s">
        <v>94</v>
      </c>
      <c r="B1" s="1" t="s">
        <v>95</v>
      </c>
      <c r="C1" s="1" t="s">
        <v>96</v>
      </c>
      <c r="D1" s="1" t="s">
        <v>97</v>
      </c>
      <c r="E1" s="10" t="s">
        <v>98</v>
      </c>
      <c r="F1" s="1" t="s">
        <v>99</v>
      </c>
      <c r="G1" s="10" t="s">
        <v>100</v>
      </c>
      <c r="H1" s="10" t="s">
        <v>101</v>
      </c>
      <c r="I1" s="10" t="s">
        <v>102</v>
      </c>
      <c r="J1" s="1" t="s">
        <v>103</v>
      </c>
      <c r="K1" s="1" t="s">
        <v>104</v>
      </c>
      <c r="L1" s="1" t="s">
        <v>105</v>
      </c>
      <c r="M1" s="1" t="s">
        <v>106</v>
      </c>
      <c r="N1" s="10" t="s">
        <v>107</v>
      </c>
      <c r="O1" s="1" t="s">
        <v>108</v>
      </c>
      <c r="P1" s="1" t="s">
        <v>109</v>
      </c>
      <c r="Q1" s="1" t="s">
        <v>110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14">
        <v>430.94</v>
      </c>
      <c r="I2" s="15" t="s">
        <v>5</v>
      </c>
      <c r="J2" s="15" t="s">
        <v>6</v>
      </c>
      <c r="K2" s="15" t="s">
        <v>0</v>
      </c>
      <c r="L2" s="15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45425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14</v>
      </c>
      <c r="F3" s="3">
        <v>45412</v>
      </c>
      <c r="G3" t="s">
        <v>15</v>
      </c>
      <c r="H3" s="14">
        <v>-430.94</v>
      </c>
      <c r="I3" s="15" t="s">
        <v>5</v>
      </c>
      <c r="J3" s="15" t="s">
        <v>16</v>
      </c>
      <c r="K3" s="15" t="s">
        <v>0</v>
      </c>
      <c r="L3" s="15" t="s">
        <v>17</v>
      </c>
      <c r="M3" t="s">
        <v>8</v>
      </c>
      <c r="N3" t="s">
        <v>18</v>
      </c>
      <c r="O3" t="s">
        <v>10</v>
      </c>
      <c r="P3" t="s">
        <v>11</v>
      </c>
      <c r="Q3" s="3">
        <v>45450</v>
      </c>
    </row>
    <row r="4" spans="1:17" ht="14.1" customHeight="1" outlineLevel="3" x14ac:dyDescent="0.2">
      <c r="A4" s="2" t="s">
        <v>0</v>
      </c>
      <c r="B4" t="s">
        <v>12</v>
      </c>
      <c r="C4" t="s">
        <v>19</v>
      </c>
      <c r="D4" t="s">
        <v>0</v>
      </c>
      <c r="E4" t="s">
        <v>14</v>
      </c>
      <c r="F4" s="3">
        <v>45443</v>
      </c>
      <c r="G4" t="s">
        <v>15</v>
      </c>
      <c r="H4" s="11">
        <v>-347.79</v>
      </c>
      <c r="I4" s="12" t="s">
        <v>5</v>
      </c>
      <c r="J4" s="12" t="s">
        <v>16</v>
      </c>
      <c r="K4" s="12" t="s">
        <v>0</v>
      </c>
      <c r="L4" s="12" t="s">
        <v>20</v>
      </c>
      <c r="M4" t="s">
        <v>8</v>
      </c>
      <c r="N4" t="s">
        <v>18</v>
      </c>
      <c r="O4" t="s">
        <v>10</v>
      </c>
      <c r="P4" t="s">
        <v>11</v>
      </c>
      <c r="Q4" s="3">
        <v>45450</v>
      </c>
    </row>
    <row r="5" spans="1:17" ht="14.1" customHeight="1" outlineLevel="3" x14ac:dyDescent="0.2">
      <c r="A5" s="2" t="s">
        <v>0</v>
      </c>
      <c r="B5" t="s">
        <v>21</v>
      </c>
      <c r="C5" t="s">
        <v>22</v>
      </c>
      <c r="D5" t="s">
        <v>0</v>
      </c>
      <c r="E5" t="s">
        <v>3</v>
      </c>
      <c r="F5" s="3">
        <v>45443</v>
      </c>
      <c r="G5" t="s">
        <v>4</v>
      </c>
      <c r="H5" s="11">
        <v>430.94</v>
      </c>
      <c r="I5" s="12" t="s">
        <v>5</v>
      </c>
      <c r="J5" s="12" t="s">
        <v>6</v>
      </c>
      <c r="K5" s="12" t="s">
        <v>0</v>
      </c>
      <c r="L5" s="12" t="s">
        <v>23</v>
      </c>
      <c r="M5" t="s">
        <v>8</v>
      </c>
      <c r="N5" t="s">
        <v>9</v>
      </c>
      <c r="O5" t="s">
        <v>10</v>
      </c>
      <c r="P5" t="s">
        <v>11</v>
      </c>
      <c r="Q5" s="3">
        <v>45461</v>
      </c>
    </row>
    <row r="6" spans="1:17" ht="14.1" customHeight="1" outlineLevel="3" x14ac:dyDescent="0.2">
      <c r="A6" s="2" t="s">
        <v>0</v>
      </c>
      <c r="B6" t="s">
        <v>24</v>
      </c>
      <c r="C6" t="s">
        <v>25</v>
      </c>
      <c r="D6" t="s">
        <v>0</v>
      </c>
      <c r="E6" t="s">
        <v>3</v>
      </c>
      <c r="F6" s="3">
        <v>45481</v>
      </c>
      <c r="G6" t="s">
        <v>4</v>
      </c>
      <c r="H6" s="14">
        <v>430.94</v>
      </c>
      <c r="I6" s="15" t="s">
        <v>5</v>
      </c>
      <c r="J6" s="15" t="s">
        <v>16</v>
      </c>
      <c r="K6" s="15" t="s">
        <v>0</v>
      </c>
      <c r="L6" s="15" t="s">
        <v>26</v>
      </c>
      <c r="M6" t="s">
        <v>8</v>
      </c>
      <c r="N6" t="s">
        <v>9</v>
      </c>
      <c r="O6" t="s">
        <v>10</v>
      </c>
      <c r="P6" t="s">
        <v>11</v>
      </c>
      <c r="Q6" s="3">
        <v>45482</v>
      </c>
    </row>
    <row r="7" spans="1:17" ht="14.1" customHeight="1" outlineLevel="3" x14ac:dyDescent="0.2">
      <c r="A7" s="2" t="s">
        <v>0</v>
      </c>
      <c r="B7" t="s">
        <v>24</v>
      </c>
      <c r="C7" t="s">
        <v>27</v>
      </c>
      <c r="D7" t="s">
        <v>0</v>
      </c>
      <c r="E7" t="s">
        <v>28</v>
      </c>
      <c r="F7" s="3">
        <v>45481</v>
      </c>
      <c r="G7" t="s">
        <v>15</v>
      </c>
      <c r="H7" s="14">
        <v>-430.94</v>
      </c>
      <c r="I7" s="15" t="s">
        <v>5</v>
      </c>
      <c r="J7" s="15" t="s">
        <v>6</v>
      </c>
      <c r="K7" s="15" t="s">
        <v>0</v>
      </c>
      <c r="L7" s="15" t="s">
        <v>29</v>
      </c>
      <c r="M7" t="s">
        <v>8</v>
      </c>
      <c r="N7" t="s">
        <v>9</v>
      </c>
      <c r="O7" t="s">
        <v>10</v>
      </c>
      <c r="P7" t="s">
        <v>11</v>
      </c>
      <c r="Q7" s="3">
        <v>45482</v>
      </c>
    </row>
    <row r="8" spans="1:17" ht="14.1" customHeight="1" outlineLevel="3" x14ac:dyDescent="0.2">
      <c r="A8" s="2" t="s">
        <v>0</v>
      </c>
      <c r="B8" t="s">
        <v>24</v>
      </c>
      <c r="C8" t="s">
        <v>30</v>
      </c>
      <c r="D8" t="s">
        <v>0</v>
      </c>
      <c r="E8" t="s">
        <v>28</v>
      </c>
      <c r="F8" s="3">
        <v>45481</v>
      </c>
      <c r="G8" t="s">
        <v>15</v>
      </c>
      <c r="H8" s="11">
        <v>-430.94</v>
      </c>
      <c r="I8" s="12" t="s">
        <v>5</v>
      </c>
      <c r="J8" s="12" t="s">
        <v>6</v>
      </c>
      <c r="K8" s="12" t="s">
        <v>0</v>
      </c>
      <c r="L8" s="12" t="s">
        <v>31</v>
      </c>
      <c r="M8" t="s">
        <v>8</v>
      </c>
      <c r="N8" t="s">
        <v>9</v>
      </c>
      <c r="O8" t="s">
        <v>10</v>
      </c>
      <c r="P8" t="s">
        <v>11</v>
      </c>
      <c r="Q8" s="3">
        <v>45482</v>
      </c>
    </row>
    <row r="9" spans="1:17" ht="14.1" customHeight="1" outlineLevel="3" x14ac:dyDescent="0.2">
      <c r="A9" s="2" t="s">
        <v>0</v>
      </c>
      <c r="B9" t="s">
        <v>24</v>
      </c>
      <c r="C9" t="s">
        <v>32</v>
      </c>
      <c r="D9" t="s">
        <v>0</v>
      </c>
      <c r="E9" t="s">
        <v>28</v>
      </c>
      <c r="F9" s="3">
        <v>45481</v>
      </c>
      <c r="G9" t="s">
        <v>15</v>
      </c>
      <c r="H9" s="11">
        <v>-430.94</v>
      </c>
      <c r="I9" s="12" t="s">
        <v>5</v>
      </c>
      <c r="J9" s="12" t="s">
        <v>6</v>
      </c>
      <c r="K9" s="12" t="s">
        <v>0</v>
      </c>
      <c r="L9" s="12" t="s">
        <v>31</v>
      </c>
      <c r="M9" t="s">
        <v>8</v>
      </c>
      <c r="N9" t="s">
        <v>9</v>
      </c>
      <c r="O9" t="s">
        <v>10</v>
      </c>
      <c r="P9" t="s">
        <v>11</v>
      </c>
      <c r="Q9" s="3">
        <v>45482</v>
      </c>
    </row>
    <row r="10" spans="1:17" ht="14.1" customHeight="1" outlineLevel="3" x14ac:dyDescent="0.2">
      <c r="A10" s="2" t="s">
        <v>0</v>
      </c>
      <c r="B10" t="s">
        <v>24</v>
      </c>
      <c r="C10" t="s">
        <v>33</v>
      </c>
      <c r="D10" t="s">
        <v>0</v>
      </c>
      <c r="E10" t="s">
        <v>28</v>
      </c>
      <c r="F10" s="3">
        <v>45481</v>
      </c>
      <c r="G10" t="s">
        <v>4</v>
      </c>
      <c r="H10" s="11">
        <v>430.94</v>
      </c>
      <c r="I10" s="12" t="s">
        <v>5</v>
      </c>
      <c r="J10" s="12" t="s">
        <v>6</v>
      </c>
      <c r="K10" s="12" t="s">
        <v>0</v>
      </c>
      <c r="L10" s="12" t="s">
        <v>31</v>
      </c>
      <c r="M10" t="s">
        <v>8</v>
      </c>
      <c r="N10" t="s">
        <v>9</v>
      </c>
      <c r="O10" t="s">
        <v>10</v>
      </c>
      <c r="P10" t="s">
        <v>11</v>
      </c>
      <c r="Q10" s="3">
        <v>45482</v>
      </c>
    </row>
    <row r="11" spans="1:17" ht="14.1" customHeight="1" outlineLevel="3" x14ac:dyDescent="0.2">
      <c r="A11" s="2" t="s">
        <v>0</v>
      </c>
      <c r="B11" t="s">
        <v>24</v>
      </c>
      <c r="C11" t="s">
        <v>34</v>
      </c>
      <c r="D11" t="s">
        <v>0</v>
      </c>
      <c r="E11" t="s">
        <v>3</v>
      </c>
      <c r="F11" s="3">
        <v>45481</v>
      </c>
      <c r="G11" t="s">
        <v>4</v>
      </c>
      <c r="H11" s="11">
        <v>430.94</v>
      </c>
      <c r="I11" s="12" t="s">
        <v>5</v>
      </c>
      <c r="J11" s="12" t="s">
        <v>16</v>
      </c>
      <c r="K11" s="12" t="s">
        <v>0</v>
      </c>
      <c r="L11" s="12" t="s">
        <v>35</v>
      </c>
      <c r="M11" t="s">
        <v>8</v>
      </c>
      <c r="N11" t="s">
        <v>9</v>
      </c>
      <c r="O11" t="s">
        <v>10</v>
      </c>
      <c r="P11" t="s">
        <v>11</v>
      </c>
      <c r="Q11" s="3">
        <v>45482</v>
      </c>
    </row>
    <row r="12" spans="1:17" ht="14.1" customHeight="1" outlineLevel="3" x14ac:dyDescent="0.2">
      <c r="A12" s="2" t="s">
        <v>0</v>
      </c>
      <c r="B12" t="s">
        <v>24</v>
      </c>
      <c r="C12" t="s">
        <v>36</v>
      </c>
      <c r="D12" t="s">
        <v>0</v>
      </c>
      <c r="E12" t="s">
        <v>3</v>
      </c>
      <c r="F12" s="3">
        <v>45471</v>
      </c>
      <c r="G12" t="s">
        <v>4</v>
      </c>
      <c r="H12" s="14">
        <v>347.79</v>
      </c>
      <c r="I12" s="15" t="s">
        <v>5</v>
      </c>
      <c r="J12" s="15" t="s">
        <v>6</v>
      </c>
      <c r="K12" s="15" t="s">
        <v>0</v>
      </c>
      <c r="L12" s="15" t="s">
        <v>37</v>
      </c>
      <c r="M12" t="s">
        <v>8</v>
      </c>
      <c r="N12" t="s">
        <v>9</v>
      </c>
      <c r="O12" t="s">
        <v>10</v>
      </c>
      <c r="P12" t="s">
        <v>11</v>
      </c>
      <c r="Q12" s="3">
        <v>45482</v>
      </c>
    </row>
    <row r="13" spans="1:17" ht="14.1" customHeight="1" outlineLevel="3" x14ac:dyDescent="0.2">
      <c r="A13" s="2" t="s">
        <v>0</v>
      </c>
      <c r="B13" t="s">
        <v>24</v>
      </c>
      <c r="C13" t="s">
        <v>36</v>
      </c>
      <c r="D13" t="s">
        <v>0</v>
      </c>
      <c r="E13" t="s">
        <v>3</v>
      </c>
      <c r="F13" s="3">
        <v>45471</v>
      </c>
      <c r="G13" t="s">
        <v>4</v>
      </c>
      <c r="H13" s="11">
        <v>290</v>
      </c>
      <c r="I13" t="s">
        <v>5</v>
      </c>
      <c r="J13" t="s">
        <v>6</v>
      </c>
      <c r="K13" t="s">
        <v>0</v>
      </c>
      <c r="L13" s="12" t="s">
        <v>38</v>
      </c>
      <c r="M13" t="s">
        <v>8</v>
      </c>
      <c r="N13" t="s">
        <v>9</v>
      </c>
      <c r="O13" t="s">
        <v>10</v>
      </c>
      <c r="P13" t="s">
        <v>11</v>
      </c>
      <c r="Q13" s="3">
        <v>45482</v>
      </c>
    </row>
    <row r="14" spans="1:17" ht="14.1" customHeight="1" outlineLevel="3" x14ac:dyDescent="0.2">
      <c r="A14" s="2" t="s">
        <v>0</v>
      </c>
      <c r="B14" t="s">
        <v>24</v>
      </c>
      <c r="C14" t="s">
        <v>39</v>
      </c>
      <c r="D14" t="s">
        <v>0</v>
      </c>
      <c r="E14" t="s">
        <v>28</v>
      </c>
      <c r="F14" s="3">
        <v>45481</v>
      </c>
      <c r="G14" t="s">
        <v>15</v>
      </c>
      <c r="H14" s="14">
        <v>-347.79</v>
      </c>
      <c r="I14" s="15" t="s">
        <v>5</v>
      </c>
      <c r="J14" s="15" t="s">
        <v>6</v>
      </c>
      <c r="K14" s="15" t="s">
        <v>0</v>
      </c>
      <c r="L14" s="15" t="s">
        <v>40</v>
      </c>
      <c r="M14" t="s">
        <v>8</v>
      </c>
      <c r="N14" t="s">
        <v>9</v>
      </c>
      <c r="O14" t="s">
        <v>10</v>
      </c>
      <c r="P14" t="s">
        <v>11</v>
      </c>
      <c r="Q14" s="3">
        <v>45482</v>
      </c>
    </row>
    <row r="15" spans="1:17" ht="14.1" customHeight="1" outlineLevel="3" x14ac:dyDescent="0.2">
      <c r="A15" s="2" t="s">
        <v>0</v>
      </c>
      <c r="B15" t="s">
        <v>24</v>
      </c>
      <c r="C15" t="s">
        <v>39</v>
      </c>
      <c r="D15" t="s">
        <v>0</v>
      </c>
      <c r="E15" t="s">
        <v>28</v>
      </c>
      <c r="F15" s="3">
        <v>45481</v>
      </c>
      <c r="G15" t="s">
        <v>15</v>
      </c>
      <c r="H15" s="11">
        <v>-290</v>
      </c>
      <c r="I15" t="s">
        <v>5</v>
      </c>
      <c r="J15" t="s">
        <v>6</v>
      </c>
      <c r="K15" t="s">
        <v>0</v>
      </c>
      <c r="L15" s="12" t="s">
        <v>41</v>
      </c>
      <c r="M15" t="s">
        <v>8</v>
      </c>
      <c r="N15" t="s">
        <v>9</v>
      </c>
      <c r="O15" t="s">
        <v>10</v>
      </c>
      <c r="P15" t="s">
        <v>11</v>
      </c>
      <c r="Q15" s="3">
        <v>45482</v>
      </c>
    </row>
    <row r="16" spans="1:17" ht="14.1" customHeight="1" outlineLevel="3" x14ac:dyDescent="0.2">
      <c r="A16" s="2" t="s">
        <v>0</v>
      </c>
      <c r="B16" t="s">
        <v>24</v>
      </c>
      <c r="C16" t="s">
        <v>42</v>
      </c>
      <c r="D16" t="s">
        <v>0</v>
      </c>
      <c r="E16" t="s">
        <v>3</v>
      </c>
      <c r="F16" s="3">
        <v>45481</v>
      </c>
      <c r="G16" t="s">
        <v>4</v>
      </c>
      <c r="H16" s="14">
        <v>347.79</v>
      </c>
      <c r="I16" s="15" t="s">
        <v>5</v>
      </c>
      <c r="J16" s="15" t="s">
        <v>16</v>
      </c>
      <c r="K16" s="15" t="s">
        <v>0</v>
      </c>
      <c r="L16" s="15" t="s">
        <v>37</v>
      </c>
      <c r="M16" t="s">
        <v>8</v>
      </c>
      <c r="N16" t="s">
        <v>9</v>
      </c>
      <c r="O16" t="s">
        <v>10</v>
      </c>
      <c r="P16" t="s">
        <v>11</v>
      </c>
      <c r="Q16" s="3">
        <v>45482</v>
      </c>
    </row>
    <row r="17" spans="1:17" ht="14.1" customHeight="1" outlineLevel="3" x14ac:dyDescent="0.2">
      <c r="A17" s="2" t="s">
        <v>0</v>
      </c>
      <c r="B17" t="s">
        <v>24</v>
      </c>
      <c r="C17" t="s">
        <v>42</v>
      </c>
      <c r="D17" t="s">
        <v>0</v>
      </c>
      <c r="E17" t="s">
        <v>3</v>
      </c>
      <c r="F17" s="3">
        <v>45481</v>
      </c>
      <c r="G17" t="s">
        <v>4</v>
      </c>
      <c r="H17" s="11">
        <v>290</v>
      </c>
      <c r="I17" t="s">
        <v>5</v>
      </c>
      <c r="J17" t="s">
        <v>16</v>
      </c>
      <c r="K17" t="s">
        <v>0</v>
      </c>
      <c r="L17" s="12" t="s">
        <v>38</v>
      </c>
      <c r="M17" t="s">
        <v>8</v>
      </c>
      <c r="N17" t="s">
        <v>9</v>
      </c>
      <c r="O17" t="s">
        <v>10</v>
      </c>
      <c r="P17" t="s">
        <v>11</v>
      </c>
      <c r="Q17" s="3">
        <v>45482</v>
      </c>
    </row>
    <row r="18" spans="1:17" ht="14.1" customHeight="1" outlineLevel="3" x14ac:dyDescent="0.2">
      <c r="A18" s="2" t="s">
        <v>0</v>
      </c>
      <c r="B18" t="s">
        <v>43</v>
      </c>
      <c r="C18" t="s">
        <v>44</v>
      </c>
      <c r="D18" t="s">
        <v>0</v>
      </c>
      <c r="E18" t="s">
        <v>3</v>
      </c>
      <c r="F18" s="3">
        <v>45504</v>
      </c>
      <c r="G18" t="s">
        <v>4</v>
      </c>
      <c r="H18" s="14">
        <v>347.79</v>
      </c>
      <c r="I18" s="15" t="s">
        <v>5</v>
      </c>
      <c r="J18" s="15" t="s">
        <v>16</v>
      </c>
      <c r="K18" s="15" t="s">
        <v>0</v>
      </c>
      <c r="L18" s="15" t="s">
        <v>45</v>
      </c>
      <c r="M18" t="s">
        <v>8</v>
      </c>
      <c r="N18" t="s">
        <v>9</v>
      </c>
      <c r="O18" t="s">
        <v>10</v>
      </c>
      <c r="P18" t="s">
        <v>11</v>
      </c>
      <c r="Q18" s="3">
        <v>45504</v>
      </c>
    </row>
    <row r="19" spans="1:17" ht="14.1" customHeight="1" outlineLevel="3" x14ac:dyDescent="0.2">
      <c r="A19" s="2" t="s">
        <v>0</v>
      </c>
      <c r="B19" t="s">
        <v>43</v>
      </c>
      <c r="C19" t="s">
        <v>46</v>
      </c>
      <c r="D19" t="s">
        <v>0</v>
      </c>
      <c r="E19" t="s">
        <v>3</v>
      </c>
      <c r="F19" s="3">
        <v>45504</v>
      </c>
      <c r="G19" t="s">
        <v>4</v>
      </c>
      <c r="H19" s="14">
        <v>347.79</v>
      </c>
      <c r="I19" s="15" t="s">
        <v>5</v>
      </c>
      <c r="J19" s="15" t="s">
        <v>16</v>
      </c>
      <c r="K19" s="15" t="s">
        <v>0</v>
      </c>
      <c r="L19" s="15" t="s">
        <v>45</v>
      </c>
      <c r="M19" t="s">
        <v>8</v>
      </c>
      <c r="N19" t="s">
        <v>9</v>
      </c>
      <c r="O19" t="s">
        <v>10</v>
      </c>
      <c r="P19" t="s">
        <v>11</v>
      </c>
      <c r="Q19" s="3">
        <v>45504</v>
      </c>
    </row>
    <row r="20" spans="1:17" ht="14.1" customHeight="1" outlineLevel="3" x14ac:dyDescent="0.2">
      <c r="A20" s="2" t="s">
        <v>0</v>
      </c>
      <c r="B20" t="s">
        <v>43</v>
      </c>
      <c r="C20" t="s">
        <v>47</v>
      </c>
      <c r="D20" t="s">
        <v>0</v>
      </c>
      <c r="E20" t="s">
        <v>3</v>
      </c>
      <c r="F20" s="3">
        <v>45504</v>
      </c>
      <c r="G20" t="s">
        <v>15</v>
      </c>
      <c r="H20" s="14">
        <v>-347.79</v>
      </c>
      <c r="I20" s="15" t="s">
        <v>5</v>
      </c>
      <c r="J20" s="15" t="s">
        <v>16</v>
      </c>
      <c r="K20" s="15" t="s">
        <v>0</v>
      </c>
      <c r="L20" s="15" t="s">
        <v>45</v>
      </c>
      <c r="M20" t="s">
        <v>8</v>
      </c>
      <c r="N20" t="s">
        <v>9</v>
      </c>
      <c r="O20" t="s">
        <v>10</v>
      </c>
      <c r="P20" t="s">
        <v>11</v>
      </c>
      <c r="Q20" s="3">
        <v>45504</v>
      </c>
    </row>
    <row r="21" spans="1:17" ht="14.1" customHeight="1" outlineLevel="3" x14ac:dyDescent="0.2">
      <c r="A21" s="2" t="s">
        <v>0</v>
      </c>
      <c r="B21" t="s">
        <v>48</v>
      </c>
      <c r="C21" t="s">
        <v>49</v>
      </c>
      <c r="D21" t="s">
        <v>0</v>
      </c>
      <c r="E21" t="s">
        <v>3</v>
      </c>
      <c r="F21" s="3">
        <v>45535</v>
      </c>
      <c r="G21" t="s">
        <v>4</v>
      </c>
      <c r="H21" s="14">
        <v>347.79</v>
      </c>
      <c r="I21" s="15" t="s">
        <v>5</v>
      </c>
      <c r="J21" s="15" t="s">
        <v>16</v>
      </c>
      <c r="K21" s="15" t="s">
        <v>0</v>
      </c>
      <c r="L21" s="15" t="s">
        <v>50</v>
      </c>
      <c r="M21" t="s">
        <v>8</v>
      </c>
      <c r="N21" t="s">
        <v>9</v>
      </c>
      <c r="O21" t="s">
        <v>10</v>
      </c>
      <c r="P21" t="s">
        <v>11</v>
      </c>
      <c r="Q21" s="3">
        <v>45535</v>
      </c>
    </row>
    <row r="22" spans="1:17" ht="14.1" customHeight="1" outlineLevel="3" x14ac:dyDescent="0.2">
      <c r="A22" s="2" t="s">
        <v>0</v>
      </c>
      <c r="B22" t="s">
        <v>51</v>
      </c>
      <c r="C22" t="s">
        <v>52</v>
      </c>
      <c r="D22" t="s">
        <v>0</v>
      </c>
      <c r="E22" t="s">
        <v>3</v>
      </c>
      <c r="F22" s="3">
        <v>45565</v>
      </c>
      <c r="G22" t="s">
        <v>4</v>
      </c>
      <c r="H22" s="14">
        <v>347.79</v>
      </c>
      <c r="I22" s="15" t="s">
        <v>5</v>
      </c>
      <c r="J22" s="15" t="s">
        <v>16</v>
      </c>
      <c r="K22" s="15" t="s">
        <v>0</v>
      </c>
      <c r="L22" s="15" t="s">
        <v>53</v>
      </c>
      <c r="M22" t="s">
        <v>54</v>
      </c>
      <c r="N22" t="s">
        <v>9</v>
      </c>
      <c r="O22" t="s">
        <v>10</v>
      </c>
      <c r="P22" t="s">
        <v>11</v>
      </c>
      <c r="Q22" s="3">
        <v>45565</v>
      </c>
    </row>
    <row r="23" spans="1:17" ht="14.1" customHeight="1" outlineLevel="3" x14ac:dyDescent="0.2">
      <c r="A23" s="2" t="s">
        <v>0</v>
      </c>
      <c r="B23" t="s">
        <v>51</v>
      </c>
      <c r="C23" t="s">
        <v>55</v>
      </c>
      <c r="D23" t="s">
        <v>0</v>
      </c>
      <c r="E23" t="s">
        <v>3</v>
      </c>
      <c r="F23" s="3">
        <v>45565</v>
      </c>
      <c r="G23" t="s">
        <v>15</v>
      </c>
      <c r="H23" s="14">
        <v>-347.79</v>
      </c>
      <c r="I23" s="15" t="s">
        <v>5</v>
      </c>
      <c r="J23" s="15" t="s">
        <v>16</v>
      </c>
      <c r="K23" s="15" t="s">
        <v>0</v>
      </c>
      <c r="L23" s="15" t="s">
        <v>53</v>
      </c>
      <c r="M23" t="s">
        <v>54</v>
      </c>
      <c r="N23" t="s">
        <v>9</v>
      </c>
      <c r="O23" t="s">
        <v>10</v>
      </c>
      <c r="P23" t="s">
        <v>11</v>
      </c>
      <c r="Q23" s="3">
        <v>45568</v>
      </c>
    </row>
    <row r="24" spans="1:17" ht="14.1" customHeight="1" outlineLevel="3" x14ac:dyDescent="0.2">
      <c r="A24" s="2" t="s">
        <v>0</v>
      </c>
      <c r="B24" t="s">
        <v>56</v>
      </c>
      <c r="C24" t="s">
        <v>57</v>
      </c>
      <c r="D24" t="s">
        <v>0</v>
      </c>
      <c r="E24" t="s">
        <v>58</v>
      </c>
      <c r="F24" s="3">
        <v>45615</v>
      </c>
      <c r="G24" t="s">
        <v>4</v>
      </c>
      <c r="H24" s="14">
        <v>347.79</v>
      </c>
      <c r="I24" s="15" t="s">
        <v>5</v>
      </c>
      <c r="J24" s="15" t="s">
        <v>16</v>
      </c>
      <c r="K24" s="15" t="s">
        <v>0</v>
      </c>
      <c r="L24" s="15" t="s">
        <v>59</v>
      </c>
      <c r="M24" t="s">
        <v>54</v>
      </c>
      <c r="N24" t="s">
        <v>60</v>
      </c>
      <c r="O24" t="s">
        <v>10</v>
      </c>
      <c r="P24" t="s">
        <v>11</v>
      </c>
      <c r="Q24" s="3">
        <v>45615</v>
      </c>
    </row>
    <row r="25" spans="1:17" ht="14.1" customHeight="1" outlineLevel="3" x14ac:dyDescent="0.2">
      <c r="A25" s="2" t="s">
        <v>0</v>
      </c>
      <c r="B25" t="s">
        <v>61</v>
      </c>
      <c r="C25" t="s">
        <v>62</v>
      </c>
      <c r="D25" t="s">
        <v>0</v>
      </c>
      <c r="E25" t="s">
        <v>3</v>
      </c>
      <c r="F25" s="3">
        <v>45624</v>
      </c>
      <c r="G25" t="s">
        <v>4</v>
      </c>
      <c r="H25" s="16">
        <v>431.25</v>
      </c>
      <c r="I25" s="17" t="s">
        <v>5</v>
      </c>
      <c r="J25" s="17" t="s">
        <v>16</v>
      </c>
      <c r="K25" s="17" t="s">
        <v>0</v>
      </c>
      <c r="L25" s="17" t="s">
        <v>63</v>
      </c>
      <c r="M25" t="s">
        <v>8</v>
      </c>
      <c r="N25" t="s">
        <v>9</v>
      </c>
      <c r="O25" t="s">
        <v>10</v>
      </c>
      <c r="P25" t="s">
        <v>11</v>
      </c>
      <c r="Q25" s="3">
        <v>45626</v>
      </c>
    </row>
    <row r="26" spans="1:17" ht="14.1" customHeight="1" outlineLevel="3" x14ac:dyDescent="0.2">
      <c r="A26" s="2" t="s">
        <v>0</v>
      </c>
      <c r="B26" t="s">
        <v>64</v>
      </c>
      <c r="C26" t="s">
        <v>65</v>
      </c>
      <c r="D26" t="s">
        <v>0</v>
      </c>
      <c r="E26" t="s">
        <v>14</v>
      </c>
      <c r="F26" s="3">
        <v>45638</v>
      </c>
      <c r="G26" t="s">
        <v>4</v>
      </c>
      <c r="H26" s="14">
        <v>347.79</v>
      </c>
      <c r="I26" s="15" t="s">
        <v>5</v>
      </c>
      <c r="J26" s="15" t="s">
        <v>16</v>
      </c>
      <c r="K26" s="15" t="s">
        <v>0</v>
      </c>
      <c r="L26" s="15" t="s">
        <v>66</v>
      </c>
      <c r="M26" t="s">
        <v>54</v>
      </c>
      <c r="N26" t="s">
        <v>60</v>
      </c>
      <c r="O26" t="s">
        <v>10</v>
      </c>
      <c r="P26" t="s">
        <v>11</v>
      </c>
      <c r="Q26" s="3">
        <v>45638</v>
      </c>
    </row>
    <row r="27" spans="1:17" ht="14.1" customHeight="1" outlineLevel="3" x14ac:dyDescent="0.2">
      <c r="A27" s="2" t="s">
        <v>0</v>
      </c>
      <c r="B27" t="s">
        <v>67</v>
      </c>
      <c r="C27" t="s">
        <v>68</v>
      </c>
      <c r="D27" t="s">
        <v>0</v>
      </c>
      <c r="E27" t="s">
        <v>14</v>
      </c>
      <c r="F27" s="3">
        <v>45643</v>
      </c>
      <c r="G27" t="s">
        <v>15</v>
      </c>
      <c r="H27" s="16">
        <v>-44.88</v>
      </c>
      <c r="I27" s="17" t="s">
        <v>5</v>
      </c>
      <c r="J27" s="17" t="s">
        <v>16</v>
      </c>
      <c r="K27" s="17" t="s">
        <v>0</v>
      </c>
      <c r="L27" s="17" t="s">
        <v>69</v>
      </c>
      <c r="M27" t="s">
        <v>8</v>
      </c>
      <c r="N27" t="s">
        <v>18</v>
      </c>
      <c r="O27" t="s">
        <v>10</v>
      </c>
      <c r="P27" t="s">
        <v>11</v>
      </c>
      <c r="Q27" s="3">
        <v>45643</v>
      </c>
    </row>
    <row r="28" spans="1:17" ht="14.1" customHeight="1" outlineLevel="3" x14ac:dyDescent="0.2">
      <c r="A28" s="2" t="s">
        <v>0</v>
      </c>
      <c r="B28" t="s">
        <v>67</v>
      </c>
      <c r="C28" t="s">
        <v>70</v>
      </c>
      <c r="D28" t="s">
        <v>0</v>
      </c>
      <c r="E28" t="s">
        <v>14</v>
      </c>
      <c r="F28" s="3">
        <v>45643</v>
      </c>
      <c r="G28" t="s">
        <v>15</v>
      </c>
      <c r="H28" s="24">
        <v>-476.13</v>
      </c>
      <c r="I28" s="25" t="s">
        <v>5</v>
      </c>
      <c r="J28" s="25" t="s">
        <v>16</v>
      </c>
      <c r="K28" s="25" t="s">
        <v>0</v>
      </c>
      <c r="L28" s="25" t="s">
        <v>71</v>
      </c>
      <c r="M28" t="s">
        <v>8</v>
      </c>
      <c r="N28" t="s">
        <v>18</v>
      </c>
      <c r="O28" t="s">
        <v>10</v>
      </c>
      <c r="P28" t="s">
        <v>11</v>
      </c>
      <c r="Q28" s="3">
        <v>45643</v>
      </c>
    </row>
    <row r="29" spans="1:17" ht="14.1" customHeight="1" outlineLevel="3" x14ac:dyDescent="0.2">
      <c r="A29" s="2" t="s">
        <v>0</v>
      </c>
      <c r="B29" t="s">
        <v>72</v>
      </c>
      <c r="C29" t="s">
        <v>73</v>
      </c>
      <c r="D29" t="s">
        <v>0</v>
      </c>
      <c r="E29" t="s">
        <v>3</v>
      </c>
      <c r="F29" s="3">
        <v>45657</v>
      </c>
      <c r="G29" t="s">
        <v>4</v>
      </c>
      <c r="H29" s="24">
        <v>521.01</v>
      </c>
      <c r="I29" s="25" t="s">
        <v>5</v>
      </c>
      <c r="J29" s="25" t="s">
        <v>16</v>
      </c>
      <c r="K29" s="25" t="s">
        <v>0</v>
      </c>
      <c r="L29" s="25" t="s">
        <v>74</v>
      </c>
      <c r="M29" t="s">
        <v>8</v>
      </c>
      <c r="N29" t="s">
        <v>9</v>
      </c>
      <c r="O29" t="s">
        <v>10</v>
      </c>
      <c r="P29" t="s">
        <v>11</v>
      </c>
      <c r="Q29" s="3">
        <v>45657</v>
      </c>
    </row>
    <row r="30" spans="1:17" ht="14.1" customHeight="1" outlineLevel="3" x14ac:dyDescent="0.2">
      <c r="A30" s="2" t="s">
        <v>0</v>
      </c>
      <c r="B30" t="s">
        <v>75</v>
      </c>
      <c r="C30" t="s">
        <v>76</v>
      </c>
      <c r="D30" t="s">
        <v>0</v>
      </c>
      <c r="E30" t="s">
        <v>14</v>
      </c>
      <c r="F30" s="3">
        <v>45565</v>
      </c>
      <c r="G30" t="s">
        <v>15</v>
      </c>
      <c r="H30" s="14">
        <v>-347.79</v>
      </c>
      <c r="I30" s="15" t="s">
        <v>5</v>
      </c>
      <c r="J30" s="15" t="s">
        <v>16</v>
      </c>
      <c r="K30" s="15" t="s">
        <v>0</v>
      </c>
      <c r="L30" s="15" t="s">
        <v>77</v>
      </c>
      <c r="M30" t="s">
        <v>8</v>
      </c>
      <c r="N30" t="s">
        <v>18</v>
      </c>
      <c r="O30" t="s">
        <v>10</v>
      </c>
      <c r="P30" t="s">
        <v>11</v>
      </c>
      <c r="Q30" s="3">
        <v>45568</v>
      </c>
    </row>
    <row r="31" spans="1:17" ht="14.1" customHeight="1" outlineLevel="3" x14ac:dyDescent="0.2">
      <c r="A31" s="2" t="s">
        <v>0</v>
      </c>
      <c r="B31" t="s">
        <v>78</v>
      </c>
      <c r="C31" t="s">
        <v>79</v>
      </c>
      <c r="D31" t="s">
        <v>0</v>
      </c>
      <c r="E31" t="s">
        <v>14</v>
      </c>
      <c r="F31" s="3">
        <v>45626</v>
      </c>
      <c r="G31" t="s">
        <v>15</v>
      </c>
      <c r="H31" s="16">
        <v>-347.79</v>
      </c>
      <c r="I31" s="17" t="s">
        <v>5</v>
      </c>
      <c r="J31" s="17" t="s">
        <v>16</v>
      </c>
      <c r="K31" s="17" t="s">
        <v>0</v>
      </c>
      <c r="L31" s="17" t="s">
        <v>80</v>
      </c>
      <c r="M31" t="s">
        <v>8</v>
      </c>
      <c r="N31" t="s">
        <v>18</v>
      </c>
      <c r="O31" t="s">
        <v>10</v>
      </c>
      <c r="P31" t="s">
        <v>11</v>
      </c>
      <c r="Q31" s="3">
        <v>45626</v>
      </c>
    </row>
    <row r="32" spans="1:17" ht="14.1" customHeight="1" outlineLevel="3" x14ac:dyDescent="0.2">
      <c r="A32" s="2" t="s">
        <v>0</v>
      </c>
      <c r="B32" t="s">
        <v>81</v>
      </c>
      <c r="C32" t="s">
        <v>82</v>
      </c>
      <c r="D32" t="s">
        <v>0</v>
      </c>
      <c r="E32" t="s">
        <v>14</v>
      </c>
      <c r="F32" s="3">
        <v>45473</v>
      </c>
      <c r="G32" t="s">
        <v>15</v>
      </c>
      <c r="H32" s="14">
        <v>-347.79</v>
      </c>
      <c r="I32" s="15" t="s">
        <v>5</v>
      </c>
      <c r="J32" s="15" t="s">
        <v>16</v>
      </c>
      <c r="K32" s="15" t="s">
        <v>0</v>
      </c>
      <c r="L32" s="15" t="s">
        <v>83</v>
      </c>
      <c r="M32" t="s">
        <v>8</v>
      </c>
      <c r="N32" t="s">
        <v>18</v>
      </c>
      <c r="O32" t="s">
        <v>10</v>
      </c>
      <c r="P32" t="s">
        <v>11</v>
      </c>
      <c r="Q32" s="3">
        <v>45504</v>
      </c>
    </row>
    <row r="33" spans="1:17" ht="14.1" customHeight="1" outlineLevel="3" x14ac:dyDescent="0.2">
      <c r="A33" s="2" t="s">
        <v>0</v>
      </c>
      <c r="B33" t="s">
        <v>81</v>
      </c>
      <c r="C33" t="s">
        <v>84</v>
      </c>
      <c r="D33" t="s">
        <v>0</v>
      </c>
      <c r="E33" t="s">
        <v>14</v>
      </c>
      <c r="F33" s="3">
        <v>45504</v>
      </c>
      <c r="G33" t="s">
        <v>15</v>
      </c>
      <c r="H33" s="14">
        <v>-347.79</v>
      </c>
      <c r="I33" s="15" t="s">
        <v>5</v>
      </c>
      <c r="J33" s="15" t="s">
        <v>16</v>
      </c>
      <c r="K33" s="15" t="s">
        <v>0</v>
      </c>
      <c r="L33" s="15" t="s">
        <v>85</v>
      </c>
      <c r="M33" t="s">
        <v>8</v>
      </c>
      <c r="N33" t="s">
        <v>18</v>
      </c>
      <c r="O33" t="s">
        <v>10</v>
      </c>
      <c r="P33" t="s">
        <v>11</v>
      </c>
      <c r="Q33" s="3">
        <v>45504</v>
      </c>
    </row>
    <row r="34" spans="1:17" ht="14.1" customHeight="1" outlineLevel="3" x14ac:dyDescent="0.2">
      <c r="A34" s="2" t="s">
        <v>0</v>
      </c>
      <c r="B34" t="s">
        <v>86</v>
      </c>
      <c r="C34" t="s">
        <v>87</v>
      </c>
      <c r="D34" t="s">
        <v>0</v>
      </c>
      <c r="E34" t="s">
        <v>14</v>
      </c>
      <c r="F34" s="3">
        <v>45535</v>
      </c>
      <c r="G34" t="s">
        <v>15</v>
      </c>
      <c r="H34" s="14">
        <v>-347.79</v>
      </c>
      <c r="I34" s="15" t="s">
        <v>5</v>
      </c>
      <c r="J34" s="15" t="s">
        <v>16</v>
      </c>
      <c r="K34" s="15" t="s">
        <v>0</v>
      </c>
      <c r="L34" s="15" t="s">
        <v>88</v>
      </c>
      <c r="M34" t="s">
        <v>8</v>
      </c>
      <c r="N34" t="s">
        <v>18</v>
      </c>
      <c r="O34" t="s">
        <v>10</v>
      </c>
      <c r="P34" t="s">
        <v>11</v>
      </c>
      <c r="Q34" s="3">
        <v>45535</v>
      </c>
    </row>
    <row r="35" spans="1:17" ht="14.1" customHeight="1" outlineLevel="3" x14ac:dyDescent="0.2">
      <c r="A35" s="2" t="s">
        <v>0</v>
      </c>
      <c r="B35" t="s">
        <v>89</v>
      </c>
      <c r="C35" t="s">
        <v>90</v>
      </c>
      <c r="D35" t="s">
        <v>0</v>
      </c>
      <c r="E35" t="s">
        <v>14</v>
      </c>
      <c r="F35" s="3">
        <v>45596</v>
      </c>
      <c r="G35" t="s">
        <v>15</v>
      </c>
      <c r="H35" s="14">
        <v>-347.79</v>
      </c>
      <c r="I35" s="15" t="s">
        <v>5</v>
      </c>
      <c r="J35" s="15" t="s">
        <v>16</v>
      </c>
      <c r="K35" s="15" t="s">
        <v>0</v>
      </c>
      <c r="L35" s="15" t="s">
        <v>91</v>
      </c>
      <c r="M35" t="s">
        <v>8</v>
      </c>
      <c r="N35" t="s">
        <v>18</v>
      </c>
      <c r="O35" t="s">
        <v>10</v>
      </c>
      <c r="P35" t="s">
        <v>11</v>
      </c>
      <c r="Q35" s="3">
        <v>45596</v>
      </c>
    </row>
    <row r="36" spans="1:17" outlineLevel="2" x14ac:dyDescent="0.2">
      <c r="A36" s="4" t="s">
        <v>92</v>
      </c>
      <c r="B36" s="4" t="s">
        <v>0</v>
      </c>
      <c r="C36" s="4" t="s">
        <v>0</v>
      </c>
      <c r="D36" s="4" t="s">
        <v>0</v>
      </c>
      <c r="E36" s="4" t="s">
        <v>0</v>
      </c>
      <c r="F36" s="5"/>
      <c r="G36" s="4" t="s">
        <v>0</v>
      </c>
      <c r="H36" s="6">
        <v>456.61</v>
      </c>
      <c r="I36" s="4" t="s">
        <v>5</v>
      </c>
      <c r="J36" s="4" t="s">
        <v>0</v>
      </c>
      <c r="K36" s="4" t="s">
        <v>0</v>
      </c>
      <c r="L36" s="4" t="s">
        <v>0</v>
      </c>
      <c r="M36" s="4" t="s">
        <v>0</v>
      </c>
      <c r="N36" s="4" t="s">
        <v>0</v>
      </c>
      <c r="O36" s="4" t="s">
        <v>0</v>
      </c>
      <c r="P36" s="4" t="s">
        <v>0</v>
      </c>
      <c r="Q36" s="5"/>
    </row>
    <row r="37" spans="1:17" outlineLevel="1" x14ac:dyDescent="0.2">
      <c r="A37" s="4" t="s">
        <v>93</v>
      </c>
      <c r="B37" s="4" t="s">
        <v>0</v>
      </c>
      <c r="C37" s="4" t="s">
        <v>0</v>
      </c>
      <c r="D37" s="4" t="s">
        <v>0</v>
      </c>
      <c r="E37" s="4" t="s">
        <v>0</v>
      </c>
      <c r="F37" s="5"/>
      <c r="G37" s="4" t="s">
        <v>0</v>
      </c>
      <c r="H37" s="6">
        <v>456.61</v>
      </c>
      <c r="I37" s="4" t="s">
        <v>5</v>
      </c>
      <c r="J37" s="4" t="s">
        <v>0</v>
      </c>
      <c r="K37" s="4" t="s">
        <v>0</v>
      </c>
      <c r="L37" s="4" t="s">
        <v>0</v>
      </c>
      <c r="M37" s="4" t="s">
        <v>0</v>
      </c>
      <c r="N37" s="4" t="s">
        <v>0</v>
      </c>
      <c r="O37" s="4" t="s">
        <v>0</v>
      </c>
      <c r="P37" s="4" t="s">
        <v>0</v>
      </c>
      <c r="Q37" s="5"/>
    </row>
    <row r="38" spans="1:17" x14ac:dyDescent="0.2">
      <c r="A38" s="7" t="s">
        <v>0</v>
      </c>
      <c r="B38" s="7" t="s">
        <v>0</v>
      </c>
      <c r="C38" s="7" t="s">
        <v>0</v>
      </c>
      <c r="D38" s="7" t="s">
        <v>0</v>
      </c>
      <c r="E38" s="7" t="s">
        <v>0</v>
      </c>
      <c r="F38" s="8"/>
      <c r="G38" s="7" t="s">
        <v>0</v>
      </c>
      <c r="H38" s="9">
        <v>456.61</v>
      </c>
      <c r="I38" s="7" t="s">
        <v>5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7" t="s">
        <v>0</v>
      </c>
      <c r="P38" s="7" t="s">
        <v>0</v>
      </c>
      <c r="Q38" s="8"/>
    </row>
    <row r="40" spans="1:17" x14ac:dyDescent="0.2">
      <c r="K40" s="13"/>
    </row>
    <row r="41" spans="1:17" x14ac:dyDescent="0.2">
      <c r="H41" s="13">
        <f>H4+H5+H8+H9+H10+H11</f>
        <v>83.149999999999977</v>
      </c>
    </row>
    <row r="42" spans="1:17" x14ac:dyDescent="0.2">
      <c r="H42" s="13">
        <f>H13+H15+H17</f>
        <v>290</v>
      </c>
    </row>
    <row r="43" spans="1:17" x14ac:dyDescent="0.2">
      <c r="H43" s="18">
        <f>H31+H27+H25</f>
        <v>38.579999999999984</v>
      </c>
    </row>
    <row r="44" spans="1:17" x14ac:dyDescent="0.2">
      <c r="H44" s="13">
        <f>H28+H29</f>
        <v>44.879999999999995</v>
      </c>
    </row>
    <row r="45" spans="1:17" x14ac:dyDescent="0.2">
      <c r="H45" s="13">
        <f>SUM(H41:H44)</f>
        <v>456.60999999999996</v>
      </c>
    </row>
    <row r="48" spans="1:17" x14ac:dyDescent="0.2">
      <c r="H48" s="13">
        <f>H38-H17</f>
        <v>166.61</v>
      </c>
    </row>
    <row r="52" spans="2:7" ht="63.75" x14ac:dyDescent="0.2">
      <c r="B52" s="19" t="s">
        <v>111</v>
      </c>
      <c r="C52" s="20" t="s">
        <v>112</v>
      </c>
      <c r="D52" s="20" t="s">
        <v>113</v>
      </c>
      <c r="E52" s="20" t="s">
        <v>114</v>
      </c>
      <c r="F52" s="19" t="s">
        <v>115</v>
      </c>
      <c r="G52" s="20" t="s">
        <v>116</v>
      </c>
    </row>
    <row r="53" spans="2:7" x14ac:dyDescent="0.2">
      <c r="B53" s="21">
        <v>45383</v>
      </c>
      <c r="C53" s="22">
        <v>430.94</v>
      </c>
      <c r="D53" s="22">
        <v>430.94</v>
      </c>
      <c r="E53" s="22">
        <f>C53-D53</f>
        <v>0</v>
      </c>
      <c r="F53" s="22"/>
      <c r="G53" s="22"/>
    </row>
    <row r="54" spans="2:7" ht="80.25" customHeight="1" x14ac:dyDescent="0.2">
      <c r="B54" s="21">
        <v>45413</v>
      </c>
      <c r="C54" s="22">
        <v>347.79</v>
      </c>
      <c r="D54" s="22">
        <v>430.94</v>
      </c>
      <c r="E54" s="22">
        <f>D54-C54</f>
        <v>83.149999999999977</v>
      </c>
      <c r="F54" s="20" t="s">
        <v>117</v>
      </c>
      <c r="G54" s="20" t="s">
        <v>118</v>
      </c>
    </row>
    <row r="55" spans="2:7" x14ac:dyDescent="0.2">
      <c r="B55" s="21">
        <v>45444</v>
      </c>
      <c r="C55" s="22">
        <v>347.79</v>
      </c>
      <c r="D55" s="22">
        <v>347.79</v>
      </c>
      <c r="E55" s="22">
        <f t="shared" ref="E55:E61" si="0">C55-D55</f>
        <v>0</v>
      </c>
      <c r="F55" s="22"/>
      <c r="G55" s="22"/>
    </row>
    <row r="56" spans="2:7" x14ac:dyDescent="0.2">
      <c r="B56" s="21">
        <v>45474</v>
      </c>
      <c r="C56" s="22">
        <v>347.79</v>
      </c>
      <c r="D56" s="22">
        <v>347.79</v>
      </c>
      <c r="E56" s="22">
        <f t="shared" si="0"/>
        <v>0</v>
      </c>
      <c r="F56" s="22"/>
      <c r="G56" s="22"/>
    </row>
    <row r="57" spans="2:7" x14ac:dyDescent="0.2">
      <c r="B57" s="21">
        <v>45505</v>
      </c>
      <c r="C57" s="22">
        <v>347.79</v>
      </c>
      <c r="D57" s="22">
        <v>347.79</v>
      </c>
      <c r="E57" s="22">
        <f t="shared" si="0"/>
        <v>0</v>
      </c>
      <c r="F57" s="22"/>
      <c r="G57" s="22"/>
    </row>
    <row r="58" spans="2:7" x14ac:dyDescent="0.2">
      <c r="B58" s="21">
        <v>45536</v>
      </c>
      <c r="C58" s="22">
        <v>347.79</v>
      </c>
      <c r="D58" s="22">
        <v>347.79</v>
      </c>
      <c r="E58" s="22">
        <f t="shared" si="0"/>
        <v>0</v>
      </c>
      <c r="F58" s="22"/>
      <c r="G58" s="22"/>
    </row>
    <row r="59" spans="2:7" x14ac:dyDescent="0.2">
      <c r="B59" s="21">
        <v>45566</v>
      </c>
      <c r="C59" s="22">
        <v>347.79</v>
      </c>
      <c r="D59" s="22">
        <v>347.79</v>
      </c>
      <c r="E59" s="22">
        <f t="shared" si="0"/>
        <v>0</v>
      </c>
      <c r="F59" s="22"/>
      <c r="G59" s="22"/>
    </row>
    <row r="60" spans="2:7" ht="49.5" customHeight="1" x14ac:dyDescent="0.2">
      <c r="B60" s="21">
        <v>45597</v>
      </c>
      <c r="C60" s="26">
        <f>347.79+44.88</f>
        <v>392.67</v>
      </c>
      <c r="D60" s="22">
        <v>431.25</v>
      </c>
      <c r="E60" s="23">
        <f>D60-C60</f>
        <v>38.579999999999984</v>
      </c>
      <c r="F60" s="20" t="s">
        <v>119</v>
      </c>
      <c r="G60" s="20" t="s">
        <v>120</v>
      </c>
    </row>
    <row r="61" spans="2:7" x14ac:dyDescent="0.2">
      <c r="B61" s="21">
        <v>45627</v>
      </c>
      <c r="C61" s="22">
        <v>476.13</v>
      </c>
      <c r="D61" s="22">
        <v>521.01</v>
      </c>
      <c r="E61" s="22">
        <f>D61-C61</f>
        <v>44.879999999999995</v>
      </c>
      <c r="F61" s="22"/>
      <c r="G61" s="22"/>
    </row>
    <row r="62" spans="2:7" x14ac:dyDescent="0.2">
      <c r="B62" s="19" t="s">
        <v>121</v>
      </c>
      <c r="C62" s="23">
        <f>SUM(C53:C61)</f>
        <v>3386.48</v>
      </c>
      <c r="D62" s="23">
        <f t="shared" ref="D62:E62" si="1">SUM(D53:D61)</f>
        <v>3553.09</v>
      </c>
      <c r="E62" s="23">
        <f t="shared" si="1"/>
        <v>166.60999999999996</v>
      </c>
      <c r="F62" s="22"/>
      <c r="G62" s="22"/>
    </row>
    <row r="64" spans="2:7" x14ac:dyDescent="0.2">
      <c r="D64" s="13">
        <f>C62-D62</f>
        <v>-166.61000000000013</v>
      </c>
      <c r="E64">
        <f>E62/2</f>
        <v>83.304999999999978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8FA3D9D6-A91B-4867-BF8B-453AE6DAD17A}"/>
</file>

<file path=customXml/itemProps2.xml><?xml version="1.0" encoding="utf-8"?>
<ds:datastoreItem xmlns:ds="http://schemas.openxmlformats.org/officeDocument/2006/customXml" ds:itemID="{B3719222-6A8F-452B-9386-C0AB16DBE65F}"/>
</file>

<file path=customXml/itemProps3.xml><?xml version="1.0" encoding="utf-8"?>
<ds:datastoreItem xmlns:ds="http://schemas.openxmlformats.org/officeDocument/2006/customXml" ds:itemID="{B0C160E5-40B9-490D-A679-8312781F6EE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2025-01-13T13:04:29Z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