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12.2024_cit\"/>
    </mc:Choice>
  </mc:AlternateContent>
  <xr:revisionPtr revIDLastSave="0" documentId="13_ncr:1_{74A3E3EF-6663-4394-9AE2-0FD902EC388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K66" i="1"/>
  <c r="K62" i="1"/>
  <c r="H60" i="1"/>
  <c r="H59" i="1"/>
  <c r="K61" i="1" l="1"/>
  <c r="K63" i="1" l="1"/>
</calcChain>
</file>

<file path=xl/sharedStrings.xml><?xml version="1.0" encoding="utf-8"?>
<sst xmlns="http://schemas.openxmlformats.org/spreadsheetml/2006/main" count="792" uniqueCount="128">
  <si>
    <t/>
  </si>
  <si>
    <t>20240422</t>
  </si>
  <si>
    <t>5024000010</t>
  </si>
  <si>
    <t>KR</t>
  </si>
  <si>
    <t>40</t>
  </si>
  <si>
    <t>PLN</t>
  </si>
  <si>
    <t>NK</t>
  </si>
  <si>
    <t>202404*UMOWA LEASINGU WE1T931 M-C 04/2024</t>
  </si>
  <si>
    <t>7982010290</t>
  </si>
  <si>
    <t>10798000</t>
  </si>
  <si>
    <t>449050</t>
  </si>
  <si>
    <t>7982010200</t>
  </si>
  <si>
    <t>202404*UMOWA SERWISOWA WE1T931 M-C 04/2024</t>
  </si>
  <si>
    <t>202404*UMOWA LEASINGU WE 7N489 M-C 04/2024</t>
  </si>
  <si>
    <t>202404*UMOWA SERWISOWA WE 7N489 M-C 04/2024</t>
  </si>
  <si>
    <t>20240515</t>
  </si>
  <si>
    <t>5024000048</t>
  </si>
  <si>
    <t>202405*UMOWA LEASINGU WE1T931 M-C 05/2024</t>
  </si>
  <si>
    <t>202405*UMOWA SERWISOWA WE1T931 M-C 05/2024</t>
  </si>
  <si>
    <t>202405*UMOWA LEASINGU WE 7N489 M-C 05/2024</t>
  </si>
  <si>
    <t>202405*UMOWA SERWISOWA WE 7N489 M-C 05/2024</t>
  </si>
  <si>
    <t>20240618</t>
  </si>
  <si>
    <t>5024000093</t>
  </si>
  <si>
    <t>202406*UMOWA SERWISOWA WE 7N489 M-C 06/2024</t>
  </si>
  <si>
    <t>202406*UMOWA LEASINGU WE1T931 M-C 06/2024</t>
  </si>
  <si>
    <t>202406*UMOWA SERWISOWA WE1T931 M-C 06/2024</t>
  </si>
  <si>
    <t>202406*UMOWA LEASINGU WE 7N489 M-C 06/2024</t>
  </si>
  <si>
    <t>20240712</t>
  </si>
  <si>
    <t>5024000169</t>
  </si>
  <si>
    <t>202407*UMOWA LEASINGU WE1T931 M-C 07/2024</t>
  </si>
  <si>
    <t>202407*UMOWA SERWISOWA WE1T931 M-C 07/2024</t>
  </si>
  <si>
    <t>202407*UMOWA LEASINGU WE 7N489 M-C 07/2024</t>
  </si>
  <si>
    <t>202407*UMOWA SERWISOWA WE 7N489 M-C 07/2024</t>
  </si>
  <si>
    <t>20240826</t>
  </si>
  <si>
    <t>5024000237</t>
  </si>
  <si>
    <t>202408*UMOWA SERWISOWA WE7N489 M-C 08/2024</t>
  </si>
  <si>
    <t>60767820</t>
  </si>
  <si>
    <t>202408*UMOWA LEASINGU WE1T931 M-C 08/2024</t>
  </si>
  <si>
    <t>202408*UMOWA LEASINGU WE7N489 M-C 08/2024</t>
  </si>
  <si>
    <t>202408*UMOWA SERWISOWA WE1T931 M-C 08/2024</t>
  </si>
  <si>
    <t>20240828</t>
  </si>
  <si>
    <t>5024000242</t>
  </si>
  <si>
    <t>202408*UMOWA LEASINGU WE 7N489 M-C 08/2024</t>
  </si>
  <si>
    <t>202408*UMOWA SERWISOWA WE 7N489 M-C 08/2024</t>
  </si>
  <si>
    <t>5024000243</t>
  </si>
  <si>
    <t>KG</t>
  </si>
  <si>
    <t>50</t>
  </si>
  <si>
    <t>202408*UMOWA LEASINGU 7N489 M-C 08/2024</t>
  </si>
  <si>
    <t>202408*UMOWA SERWISOWA 7N489 M-C 08/2024</t>
  </si>
  <si>
    <t>20240913</t>
  </si>
  <si>
    <t>5024000300</t>
  </si>
  <si>
    <t>202409*UMOWA LEASINGU WE 1T931 M-C 09/2024</t>
  </si>
  <si>
    <t>202409*UMOWA LEASINGU WE 7N489 M-C 09/2024</t>
  </si>
  <si>
    <t>202409*UMOWA SERWISOWA WE 1T931 M-C 09/2024</t>
  </si>
  <si>
    <t>202409*UMOWA SERWISOWA WE 7N489 M-C 09/2024</t>
  </si>
  <si>
    <t>20241031</t>
  </si>
  <si>
    <t>5024000388</t>
  </si>
  <si>
    <t>202410*NAJEM SAMOCHODU - B.KOCHANOWSKI</t>
  </si>
  <si>
    <t>60767388</t>
  </si>
  <si>
    <t>20241130</t>
  </si>
  <si>
    <t>5024000481</t>
  </si>
  <si>
    <t>202411*NAJEM SAMOCHODU - B.KOCHANOWSKI</t>
  </si>
  <si>
    <t>20241230</t>
  </si>
  <si>
    <t>5024000522</t>
  </si>
  <si>
    <t>202412*NAJEM SAMOCHODU - B.KOCHANOWSKI</t>
  </si>
  <si>
    <t>25 % NKuP</t>
  </si>
  <si>
    <t>5024000323</t>
  </si>
  <si>
    <t>202409*NAJEM SAMOCHODU - B.KOCHANOWSKI</t>
  </si>
  <si>
    <t>25% NKUP</t>
  </si>
  <si>
    <t>5024000105</t>
  </si>
  <si>
    <t>202406*NAJEM SAMOCHODU - B.KOCHANOWSKI</t>
  </si>
  <si>
    <t>5024000187</t>
  </si>
  <si>
    <t>202407*NAJEM SAMOCHODU - B.KOCHANOWSKI</t>
  </si>
  <si>
    <t>5024000244</t>
  </si>
  <si>
    <t>202408*NAJEM SAMOCHODU - B.KOCHANOWSKI</t>
  </si>
  <si>
    <t>5024000369</t>
  </si>
  <si>
    <t>202410*UMOWA LEASINGU WE 1T931 M-C 10/2024</t>
  </si>
  <si>
    <t>202410*UMOWA LEASINGU WE7N489 M-C 10/2024</t>
  </si>
  <si>
    <t>202410*UMOWA SERWISOWA WE1T931 M-C 10/2024</t>
  </si>
  <si>
    <t>202410*UMOWA SERWISOWA WE7N489 M-C 10/2024</t>
  </si>
  <si>
    <t>5024000447</t>
  </si>
  <si>
    <t>202411*UMOWA SERWISOWA WE 1T931 M-C 11/2024</t>
  </si>
  <si>
    <t>202411*UMOWA SERWISOWA WE 7N489 M-C 11/2024</t>
  </si>
  <si>
    <t>202411*UMOWA LEASINGU WE 1T931M-C 11/2024</t>
  </si>
  <si>
    <t>202411*UMOWA LEASINGU WE 7N489 M-C 11/2024</t>
  </si>
  <si>
    <t>5024000512</t>
  </si>
  <si>
    <t>202412*UMOWA LEASINGU WE 1T931M-C 12/2024</t>
  </si>
  <si>
    <t>202412*UMOWA LEASINGU WE 7N489 M-C 12/2024</t>
  </si>
  <si>
    <t>202412*UMOWA SERWISOWA WE 1T931 M-C 12/2024</t>
  </si>
  <si>
    <t>202412*UMOWA SERWISOWA WE 7N489 M-C 12/2024</t>
  </si>
  <si>
    <t>'@01\QZaksięg.@</t>
  </si>
  <si>
    <t>Konto 449050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</si>
  <si>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</si>
  <si>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</si>
  <si>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</si>
  <si>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</si>
  <si>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</si>
  <si>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</si>
  <si>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</si>
  <si>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</si>
  <si>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</si>
  <si>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</si>
  <si>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</si>
  <si>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</si>
  <si>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</si>
  <si>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</si>
  <si>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</si>
  <si>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</si>
  <si>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</si>
  <si>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 xml:space="preserve">202404*UMOWA LEASINGU </t>
  </si>
  <si>
    <t>odliczenie kup 100% umowa leasingu bez przekroczenia limitu 150 tys pln + nieodliczone 50% vat</t>
  </si>
  <si>
    <t>202404*UMOWA SERWISOWA  i B. Kochanowski</t>
  </si>
  <si>
    <t>25% nkup</t>
  </si>
  <si>
    <t>razem kup</t>
  </si>
  <si>
    <t>razem nkup</t>
  </si>
  <si>
    <t>IL.M-CY</t>
  </si>
  <si>
    <t>RATA FINANSOWA</t>
  </si>
  <si>
    <t>WARTOŚĆ UMOWY FINANS</t>
  </si>
  <si>
    <t>RATA SERWISOWA</t>
  </si>
  <si>
    <t>WARTOŚĆ UMOWY SERWIS</t>
  </si>
  <si>
    <t>RAZEM WARTOŚĆ UMOWY</t>
  </si>
  <si>
    <t>WARTOŚĆ POCZĄTKOWA</t>
  </si>
  <si>
    <t>vat 23%</t>
  </si>
  <si>
    <t>50% vat nieodliczonego</t>
  </si>
  <si>
    <t>wart. Skorygowana o 50% niemożliwego do odlicznia vat sam osobowy do celów mieszanych</t>
  </si>
  <si>
    <t>ZAKŁADANA WARTOŚĆ KOŃCOWA</t>
  </si>
  <si>
    <t>WE1T931</t>
  </si>
  <si>
    <t>WE7N489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</si>
</sst>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vertical="top"/>
    </xf>
    <xf numFmtId="0" fontId="0" fillId="5" borderId="0" xfId="0" applyFill="1" applyAlignment="1">
      <alignment vertical="top"/>
    </xf>
    <xf numFmtId="0" fontId="1" fillId="5" borderId="0" xfId="0" applyFont="1" applyFill="1" applyAlignment="1">
      <alignment vertical="top"/>
    </xf>
    <xf numFmtId="4" fontId="0" fillId="6" borderId="0" xfId="0" applyNumberFormat="1" applyFill="1" applyAlignment="1">
      <alignment vertical="top"/>
    </xf>
    <xf numFmtId="9" fontId="0" fillId="6" borderId="0" xfId="0" applyNumberFormat="1" applyFill="1" applyAlignment="1">
      <alignment vertical="top"/>
    </xf>
    <xf numFmtId="0" fontId="0" fillId="6" borderId="0" xfId="0" applyFill="1" applyAlignment="1">
      <alignment vertical="top"/>
    </xf>
    <xf numFmtId="0" fontId="1" fillId="6" borderId="0" xfId="0" applyFont="1" applyFill="1" applyAlignment="1">
      <alignment vertical="top"/>
    </xf>
    <xf numFmtId="9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0" fillId="7" borderId="0" xfId="0" applyNumberFormat="1" applyFill="1" applyAlignment="1">
      <alignment vertical="top"/>
    </xf>
    <xf numFmtId="0" fontId="0" fillId="7" borderId="0" xfId="0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4" fontId="0" fillId="5" borderId="0" xfId="0" applyNumberForma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01\QZaksięg.@" descr="@01\QZaksięg.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01\QZaksięg.@" descr="@01\QZaksięg.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01\QZaksięg.@" descr="@01\QZaksięg.@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01\QZaksięg.@" descr="@01\QZaksięg.@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01\QZaksięg.@" descr="@01\QZaksięg.@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01\QZaksięg.@" descr="@01\QZaksięg.@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01\QZaksięg.@" descr="@01\QZaksięg.@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01\QZaksięg.@" descr="@01\QZaksięg.@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01\QZaksięg.@" descr="@01\QZaksięg.@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01\QZaksięg.@" descr="@01\QZaksięg.@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01\QZaksięg.@" descr="@01\QZaksięg.@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01\QZaksięg.@" descr="@01\QZaksięg.@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01\QZaksięg.@" descr="@01\QZaksięg.@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01\QZaksięg.@" descr="@01\QZaksięg.@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01\QZaksięg.@" descr="@01\QZaksięg.@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01\QZaksięg.@" descr="@01\QZaksięg.@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01\QZaksięg.@" descr="@01\QZaksięg.@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01\QZaksięg.@" descr="@01\QZaksięg.@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01\QZaksięg.@" descr="@01\QZaksięg.@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01\QZaksięg.@" descr="@01\QZaksięg.@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01\QZaksięg.@" descr="@01\QZaksięg.@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01\QZaksięg.@" descr="@01\QZaksięg.@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"/>
  <sheetViews>
    <sheetView tabSelected="1" topLeftCell="A58" workbookViewId="0">
      <selection activeCell="G66" sqref="G66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10.140625" customWidth="1"/>
    <col min="10" max="10" width="13" bestFit="1" customWidth="1"/>
    <col min="11" max="11" width="19" bestFit="1" customWidth="1"/>
    <col min="12" max="12" width="45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92</v>
      </c>
      <c r="B1" s="1" t="s">
        <v>93</v>
      </c>
      <c r="C1" s="1" t="s">
        <v>94</v>
      </c>
      <c r="D1" s="1" t="s">
        <v>95</v>
      </c>
      <c r="E1" s="11" t="s">
        <v>96</v>
      </c>
      <c r="F1" s="1" t="s">
        <v>97</v>
      </c>
      <c r="G1" s="11" t="s">
        <v>98</v>
      </c>
      <c r="H1" s="11" t="s">
        <v>99</v>
      </c>
      <c r="I1" s="11" t="s">
        <v>100</v>
      </c>
      <c r="J1" s="1" t="s">
        <v>101</v>
      </c>
      <c r="K1" s="1" t="s">
        <v>102</v>
      </c>
      <c r="L1" s="1" t="s">
        <v>103</v>
      </c>
      <c r="M1" s="1" t="s">
        <v>104</v>
      </c>
      <c r="N1" s="11" t="s">
        <v>105</v>
      </c>
      <c r="O1" s="1" t="s">
        <v>106</v>
      </c>
      <c r="P1" s="1" t="s">
        <v>107</v>
      </c>
      <c r="Q1" s="1" t="s">
        <v>108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45400</v>
      </c>
      <c r="G2" t="s">
        <v>4</v>
      </c>
      <c r="H2" s="25">
        <v>1337.32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45404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45400</v>
      </c>
      <c r="G3" t="s">
        <v>4</v>
      </c>
      <c r="H3" s="4">
        <v>257.38</v>
      </c>
      <c r="I3" t="s">
        <v>5</v>
      </c>
      <c r="J3" t="s">
        <v>6</v>
      </c>
      <c r="K3" t="s">
        <v>0</v>
      </c>
      <c r="L3" t="s">
        <v>12</v>
      </c>
      <c r="M3" t="s">
        <v>8</v>
      </c>
      <c r="N3" t="s">
        <v>9</v>
      </c>
      <c r="O3" t="s">
        <v>10</v>
      </c>
      <c r="P3" t="s">
        <v>11</v>
      </c>
      <c r="Q3" s="3">
        <v>45404</v>
      </c>
    </row>
    <row r="4" spans="1:17" ht="14.1" customHeight="1" outlineLevel="3" x14ac:dyDescent="0.2">
      <c r="A4" s="2" t="s">
        <v>0</v>
      </c>
      <c r="B4" t="s">
        <v>1</v>
      </c>
      <c r="C4" t="s">
        <v>2</v>
      </c>
      <c r="D4" t="s">
        <v>0</v>
      </c>
      <c r="E4" t="s">
        <v>3</v>
      </c>
      <c r="F4" s="3">
        <v>45400</v>
      </c>
      <c r="G4" t="s">
        <v>4</v>
      </c>
      <c r="H4" s="25">
        <v>1264.57</v>
      </c>
      <c r="I4" t="s">
        <v>5</v>
      </c>
      <c r="J4" t="s">
        <v>6</v>
      </c>
      <c r="K4" t="s">
        <v>0</v>
      </c>
      <c r="L4" t="s">
        <v>13</v>
      </c>
      <c r="M4" t="s">
        <v>8</v>
      </c>
      <c r="N4" t="s">
        <v>9</v>
      </c>
      <c r="O4" t="s">
        <v>10</v>
      </c>
      <c r="P4" t="s">
        <v>11</v>
      </c>
      <c r="Q4" s="3">
        <v>45404</v>
      </c>
    </row>
    <row r="5" spans="1:17" ht="14.1" customHeight="1" outlineLevel="3" x14ac:dyDescent="0.2">
      <c r="A5" s="2" t="s">
        <v>0</v>
      </c>
      <c r="B5" t="s">
        <v>1</v>
      </c>
      <c r="C5" t="s">
        <v>2</v>
      </c>
      <c r="D5" t="s">
        <v>0</v>
      </c>
      <c r="E5" t="s">
        <v>3</v>
      </c>
      <c r="F5" s="3">
        <v>45400</v>
      </c>
      <c r="G5" t="s">
        <v>4</v>
      </c>
      <c r="H5" s="4">
        <v>302.75</v>
      </c>
      <c r="I5" t="s">
        <v>5</v>
      </c>
      <c r="J5" t="s">
        <v>6</v>
      </c>
      <c r="K5" t="s">
        <v>0</v>
      </c>
      <c r="L5" t="s">
        <v>14</v>
      </c>
      <c r="M5" t="s">
        <v>8</v>
      </c>
      <c r="N5" t="s">
        <v>9</v>
      </c>
      <c r="O5" t="s">
        <v>10</v>
      </c>
      <c r="P5" t="s">
        <v>11</v>
      </c>
      <c r="Q5" s="3">
        <v>45404</v>
      </c>
    </row>
    <row r="6" spans="1:17" ht="14.1" customHeight="1" outlineLevel="3" x14ac:dyDescent="0.2">
      <c r="A6" s="2" t="s">
        <v>0</v>
      </c>
      <c r="B6" t="s">
        <v>15</v>
      </c>
      <c r="C6" t="s">
        <v>16</v>
      </c>
      <c r="D6" t="s">
        <v>0</v>
      </c>
      <c r="E6" t="s">
        <v>3</v>
      </c>
      <c r="F6" s="3">
        <v>45425</v>
      </c>
      <c r="G6" t="s">
        <v>4</v>
      </c>
      <c r="H6" s="25">
        <v>1337.32</v>
      </c>
      <c r="I6" t="s">
        <v>5</v>
      </c>
      <c r="J6" t="s">
        <v>6</v>
      </c>
      <c r="K6" t="s">
        <v>0</v>
      </c>
      <c r="L6" t="s">
        <v>17</v>
      </c>
      <c r="M6" t="s">
        <v>8</v>
      </c>
      <c r="N6" t="s">
        <v>9</v>
      </c>
      <c r="O6" t="s">
        <v>10</v>
      </c>
      <c r="P6" t="s">
        <v>11</v>
      </c>
      <c r="Q6" s="3">
        <v>45427</v>
      </c>
    </row>
    <row r="7" spans="1:17" ht="14.1" customHeight="1" outlineLevel="3" x14ac:dyDescent="0.2">
      <c r="A7" s="2" t="s">
        <v>0</v>
      </c>
      <c r="B7" t="s">
        <v>15</v>
      </c>
      <c r="C7" t="s">
        <v>16</v>
      </c>
      <c r="D7" t="s">
        <v>0</v>
      </c>
      <c r="E7" t="s">
        <v>3</v>
      </c>
      <c r="F7" s="3">
        <v>45425</v>
      </c>
      <c r="G7" t="s">
        <v>4</v>
      </c>
      <c r="H7" s="4">
        <v>257.38</v>
      </c>
      <c r="I7" t="s">
        <v>5</v>
      </c>
      <c r="J7" t="s">
        <v>6</v>
      </c>
      <c r="K7" t="s">
        <v>0</v>
      </c>
      <c r="L7" t="s">
        <v>18</v>
      </c>
      <c r="M7" t="s">
        <v>8</v>
      </c>
      <c r="N7" t="s">
        <v>9</v>
      </c>
      <c r="O7" t="s">
        <v>10</v>
      </c>
      <c r="P7" t="s">
        <v>11</v>
      </c>
      <c r="Q7" s="3">
        <v>45427</v>
      </c>
    </row>
    <row r="8" spans="1:17" ht="14.1" customHeight="1" outlineLevel="3" x14ac:dyDescent="0.2">
      <c r="A8" s="2" t="s">
        <v>0</v>
      </c>
      <c r="B8" t="s">
        <v>15</v>
      </c>
      <c r="C8" t="s">
        <v>16</v>
      </c>
      <c r="D8" t="s">
        <v>0</v>
      </c>
      <c r="E8" t="s">
        <v>3</v>
      </c>
      <c r="F8" s="3">
        <v>45425</v>
      </c>
      <c r="G8" t="s">
        <v>4</v>
      </c>
      <c r="H8" s="25">
        <v>1264.57</v>
      </c>
      <c r="I8" t="s">
        <v>5</v>
      </c>
      <c r="J8" t="s">
        <v>6</v>
      </c>
      <c r="K8" t="s">
        <v>0</v>
      </c>
      <c r="L8" t="s">
        <v>19</v>
      </c>
      <c r="M8" t="s">
        <v>8</v>
      </c>
      <c r="N8" t="s">
        <v>9</v>
      </c>
      <c r="O8" t="s">
        <v>10</v>
      </c>
      <c r="P8" t="s">
        <v>11</v>
      </c>
      <c r="Q8" s="3">
        <v>45427</v>
      </c>
    </row>
    <row r="9" spans="1:17" ht="14.1" customHeight="1" outlineLevel="3" x14ac:dyDescent="0.2">
      <c r="A9" s="2" t="s">
        <v>0</v>
      </c>
      <c r="B9" t="s">
        <v>15</v>
      </c>
      <c r="C9" t="s">
        <v>16</v>
      </c>
      <c r="D9" t="s">
        <v>0</v>
      </c>
      <c r="E9" t="s">
        <v>3</v>
      </c>
      <c r="F9" s="3">
        <v>45425</v>
      </c>
      <c r="G9" t="s">
        <v>4</v>
      </c>
      <c r="H9" s="4">
        <v>302.75</v>
      </c>
      <c r="I9" t="s">
        <v>5</v>
      </c>
      <c r="J9" t="s">
        <v>6</v>
      </c>
      <c r="K9" t="s">
        <v>0</v>
      </c>
      <c r="L9" t="s">
        <v>20</v>
      </c>
      <c r="M9" t="s">
        <v>8</v>
      </c>
      <c r="N9" t="s">
        <v>9</v>
      </c>
      <c r="O9" t="s">
        <v>10</v>
      </c>
      <c r="P9" t="s">
        <v>11</v>
      </c>
      <c r="Q9" s="3">
        <v>45427</v>
      </c>
    </row>
    <row r="10" spans="1:17" ht="14.1" customHeight="1" outlineLevel="3" x14ac:dyDescent="0.2">
      <c r="A10" s="2" t="s">
        <v>0</v>
      </c>
      <c r="B10" t="s">
        <v>21</v>
      </c>
      <c r="C10" t="s">
        <v>22</v>
      </c>
      <c r="D10" t="s">
        <v>0</v>
      </c>
      <c r="E10" t="s">
        <v>3</v>
      </c>
      <c r="F10" s="3">
        <v>45461</v>
      </c>
      <c r="G10" t="s">
        <v>4</v>
      </c>
      <c r="H10" s="4">
        <v>302.75</v>
      </c>
      <c r="I10" t="s">
        <v>5</v>
      </c>
      <c r="J10" t="s">
        <v>6</v>
      </c>
      <c r="K10" t="s">
        <v>0</v>
      </c>
      <c r="L10" t="s">
        <v>23</v>
      </c>
      <c r="M10" t="s">
        <v>8</v>
      </c>
      <c r="N10" t="s">
        <v>9</v>
      </c>
      <c r="O10" t="s">
        <v>10</v>
      </c>
      <c r="P10" t="s">
        <v>11</v>
      </c>
      <c r="Q10" s="3">
        <v>45461</v>
      </c>
    </row>
    <row r="11" spans="1:17" ht="14.1" customHeight="1" outlineLevel="3" x14ac:dyDescent="0.2">
      <c r="A11" s="2" t="s">
        <v>0</v>
      </c>
      <c r="B11" t="s">
        <v>21</v>
      </c>
      <c r="C11" t="s">
        <v>22</v>
      </c>
      <c r="D11" t="s">
        <v>0</v>
      </c>
      <c r="E11" t="s">
        <v>3</v>
      </c>
      <c r="F11" s="3">
        <v>45461</v>
      </c>
      <c r="G11" t="s">
        <v>4</v>
      </c>
      <c r="H11" s="25">
        <v>1337.32</v>
      </c>
      <c r="I11" t="s">
        <v>5</v>
      </c>
      <c r="J11" t="s">
        <v>6</v>
      </c>
      <c r="K11" t="s">
        <v>0</v>
      </c>
      <c r="L11" t="s">
        <v>24</v>
      </c>
      <c r="M11" t="s">
        <v>8</v>
      </c>
      <c r="N11" t="s">
        <v>9</v>
      </c>
      <c r="O11" t="s">
        <v>10</v>
      </c>
      <c r="P11" t="s">
        <v>11</v>
      </c>
      <c r="Q11" s="3">
        <v>45461</v>
      </c>
    </row>
    <row r="12" spans="1:17" ht="14.1" customHeight="1" outlineLevel="3" x14ac:dyDescent="0.2">
      <c r="A12" s="2" t="s">
        <v>0</v>
      </c>
      <c r="B12" t="s">
        <v>21</v>
      </c>
      <c r="C12" t="s">
        <v>22</v>
      </c>
      <c r="D12" t="s">
        <v>0</v>
      </c>
      <c r="E12" t="s">
        <v>3</v>
      </c>
      <c r="F12" s="3">
        <v>45461</v>
      </c>
      <c r="G12" t="s">
        <v>4</v>
      </c>
      <c r="H12" s="4">
        <v>257.38</v>
      </c>
      <c r="I12" t="s">
        <v>5</v>
      </c>
      <c r="J12" t="s">
        <v>6</v>
      </c>
      <c r="K12" t="s">
        <v>0</v>
      </c>
      <c r="L12" t="s">
        <v>25</v>
      </c>
      <c r="M12" t="s">
        <v>8</v>
      </c>
      <c r="N12" t="s">
        <v>9</v>
      </c>
      <c r="O12" t="s">
        <v>10</v>
      </c>
      <c r="P12" t="s">
        <v>11</v>
      </c>
      <c r="Q12" s="3">
        <v>45461</v>
      </c>
    </row>
    <row r="13" spans="1:17" ht="14.1" customHeight="1" outlineLevel="3" x14ac:dyDescent="0.2">
      <c r="A13" s="2" t="s">
        <v>0</v>
      </c>
      <c r="B13" t="s">
        <v>21</v>
      </c>
      <c r="C13" t="s">
        <v>22</v>
      </c>
      <c r="D13" t="s">
        <v>0</v>
      </c>
      <c r="E13" t="s">
        <v>3</v>
      </c>
      <c r="F13" s="3">
        <v>45461</v>
      </c>
      <c r="G13" t="s">
        <v>4</v>
      </c>
      <c r="H13" s="25">
        <v>1264.57</v>
      </c>
      <c r="I13" t="s">
        <v>5</v>
      </c>
      <c r="J13" t="s">
        <v>6</v>
      </c>
      <c r="K13" t="s">
        <v>0</v>
      </c>
      <c r="L13" t="s">
        <v>26</v>
      </c>
      <c r="M13" t="s">
        <v>8</v>
      </c>
      <c r="N13" t="s">
        <v>9</v>
      </c>
      <c r="O13" t="s">
        <v>10</v>
      </c>
      <c r="P13" t="s">
        <v>11</v>
      </c>
      <c r="Q13" s="3">
        <v>45461</v>
      </c>
    </row>
    <row r="14" spans="1:17" ht="14.1" customHeight="1" outlineLevel="3" x14ac:dyDescent="0.2">
      <c r="A14" s="2" t="s">
        <v>0</v>
      </c>
      <c r="B14" t="s">
        <v>27</v>
      </c>
      <c r="C14" t="s">
        <v>28</v>
      </c>
      <c r="D14" t="s">
        <v>0</v>
      </c>
      <c r="E14" t="s">
        <v>3</v>
      </c>
      <c r="F14" s="3">
        <v>45485</v>
      </c>
      <c r="G14" t="s">
        <v>4</v>
      </c>
      <c r="H14" s="25">
        <v>1337.32</v>
      </c>
      <c r="I14" t="s">
        <v>5</v>
      </c>
      <c r="J14" t="s">
        <v>6</v>
      </c>
      <c r="K14" t="s">
        <v>0</v>
      </c>
      <c r="L14" t="s">
        <v>29</v>
      </c>
      <c r="M14" t="s">
        <v>8</v>
      </c>
      <c r="N14" t="s">
        <v>9</v>
      </c>
      <c r="O14" t="s">
        <v>10</v>
      </c>
      <c r="P14" t="s">
        <v>11</v>
      </c>
      <c r="Q14" s="3">
        <v>45485</v>
      </c>
    </row>
    <row r="15" spans="1:17" ht="14.1" customHeight="1" outlineLevel="3" x14ac:dyDescent="0.2">
      <c r="A15" s="2" t="s">
        <v>0</v>
      </c>
      <c r="B15" t="s">
        <v>27</v>
      </c>
      <c r="C15" t="s">
        <v>28</v>
      </c>
      <c r="D15" t="s">
        <v>0</v>
      </c>
      <c r="E15" t="s">
        <v>3</v>
      </c>
      <c r="F15" s="3">
        <v>45485</v>
      </c>
      <c r="G15" t="s">
        <v>4</v>
      </c>
      <c r="H15" s="4">
        <v>257.38</v>
      </c>
      <c r="I15" t="s">
        <v>5</v>
      </c>
      <c r="J15" t="s">
        <v>6</v>
      </c>
      <c r="K15" t="s">
        <v>0</v>
      </c>
      <c r="L15" t="s">
        <v>30</v>
      </c>
      <c r="M15" t="s">
        <v>8</v>
      </c>
      <c r="N15" t="s">
        <v>9</v>
      </c>
      <c r="O15" t="s">
        <v>10</v>
      </c>
      <c r="P15" t="s">
        <v>11</v>
      </c>
      <c r="Q15" s="3">
        <v>45485</v>
      </c>
    </row>
    <row r="16" spans="1:17" ht="14.1" customHeight="1" outlineLevel="3" x14ac:dyDescent="0.2">
      <c r="A16" s="2" t="s">
        <v>0</v>
      </c>
      <c r="B16" t="s">
        <v>27</v>
      </c>
      <c r="C16" t="s">
        <v>28</v>
      </c>
      <c r="D16" t="s">
        <v>0</v>
      </c>
      <c r="E16" t="s">
        <v>3</v>
      </c>
      <c r="F16" s="3">
        <v>45485</v>
      </c>
      <c r="G16" t="s">
        <v>4</v>
      </c>
      <c r="H16" s="25">
        <v>1264.57</v>
      </c>
      <c r="I16" t="s">
        <v>5</v>
      </c>
      <c r="J16" t="s">
        <v>6</v>
      </c>
      <c r="K16" t="s">
        <v>0</v>
      </c>
      <c r="L16" t="s">
        <v>31</v>
      </c>
      <c r="M16" t="s">
        <v>8</v>
      </c>
      <c r="N16" t="s">
        <v>9</v>
      </c>
      <c r="O16" t="s">
        <v>10</v>
      </c>
      <c r="P16" t="s">
        <v>11</v>
      </c>
      <c r="Q16" s="3">
        <v>45485</v>
      </c>
    </row>
    <row r="17" spans="1:17" ht="14.1" customHeight="1" outlineLevel="3" x14ac:dyDescent="0.2">
      <c r="A17" s="2" t="s">
        <v>0</v>
      </c>
      <c r="B17" t="s">
        <v>27</v>
      </c>
      <c r="C17" t="s">
        <v>28</v>
      </c>
      <c r="D17" t="s">
        <v>0</v>
      </c>
      <c r="E17" t="s">
        <v>3</v>
      </c>
      <c r="F17" s="3">
        <v>45485</v>
      </c>
      <c r="G17" t="s">
        <v>4</v>
      </c>
      <c r="H17" s="4">
        <v>302.75</v>
      </c>
      <c r="I17" t="s">
        <v>5</v>
      </c>
      <c r="J17" t="s">
        <v>6</v>
      </c>
      <c r="K17" t="s">
        <v>0</v>
      </c>
      <c r="L17" t="s">
        <v>32</v>
      </c>
      <c r="M17" t="s">
        <v>8</v>
      </c>
      <c r="N17" t="s">
        <v>9</v>
      </c>
      <c r="O17" t="s">
        <v>10</v>
      </c>
      <c r="P17" t="s">
        <v>11</v>
      </c>
      <c r="Q17" s="3">
        <v>45485</v>
      </c>
    </row>
    <row r="18" spans="1:17" ht="14.1" customHeight="1" outlineLevel="3" x14ac:dyDescent="0.2">
      <c r="A18" s="2" t="s">
        <v>0</v>
      </c>
      <c r="B18" t="s">
        <v>33</v>
      </c>
      <c r="C18" t="s">
        <v>34</v>
      </c>
      <c r="D18" t="s">
        <v>0</v>
      </c>
      <c r="E18" t="s">
        <v>3</v>
      </c>
      <c r="F18" s="3">
        <v>45509</v>
      </c>
      <c r="G18" t="s">
        <v>4</v>
      </c>
      <c r="H18" s="4">
        <v>302.75</v>
      </c>
      <c r="I18" t="s">
        <v>5</v>
      </c>
      <c r="J18" t="s">
        <v>6</v>
      </c>
      <c r="K18" t="s">
        <v>0</v>
      </c>
      <c r="L18" t="s">
        <v>35</v>
      </c>
      <c r="M18" t="s">
        <v>8</v>
      </c>
      <c r="N18" t="s">
        <v>36</v>
      </c>
      <c r="O18" t="s">
        <v>10</v>
      </c>
      <c r="P18" t="s">
        <v>11</v>
      </c>
      <c r="Q18" s="3">
        <v>45530</v>
      </c>
    </row>
    <row r="19" spans="1:17" ht="14.1" customHeight="1" outlineLevel="3" x14ac:dyDescent="0.2">
      <c r="A19" s="2" t="s">
        <v>0</v>
      </c>
      <c r="B19" t="s">
        <v>33</v>
      </c>
      <c r="C19" t="s">
        <v>34</v>
      </c>
      <c r="D19" t="s">
        <v>0</v>
      </c>
      <c r="E19" t="s">
        <v>3</v>
      </c>
      <c r="F19" s="3">
        <v>45509</v>
      </c>
      <c r="G19" t="s">
        <v>4</v>
      </c>
      <c r="H19" s="25">
        <v>1337.32</v>
      </c>
      <c r="I19" t="s">
        <v>5</v>
      </c>
      <c r="J19" t="s">
        <v>6</v>
      </c>
      <c r="K19" t="s">
        <v>0</v>
      </c>
      <c r="L19" t="s">
        <v>37</v>
      </c>
      <c r="M19" t="s">
        <v>8</v>
      </c>
      <c r="N19" t="s">
        <v>36</v>
      </c>
      <c r="O19" t="s">
        <v>10</v>
      </c>
      <c r="P19" t="s">
        <v>11</v>
      </c>
      <c r="Q19" s="3">
        <v>45530</v>
      </c>
    </row>
    <row r="20" spans="1:17" ht="14.1" customHeight="1" outlineLevel="3" x14ac:dyDescent="0.2">
      <c r="A20" s="2" t="s">
        <v>0</v>
      </c>
      <c r="B20" t="s">
        <v>33</v>
      </c>
      <c r="C20" t="s">
        <v>34</v>
      </c>
      <c r="D20" t="s">
        <v>0</v>
      </c>
      <c r="E20" t="s">
        <v>3</v>
      </c>
      <c r="F20" s="3">
        <v>45509</v>
      </c>
      <c r="G20" t="s">
        <v>4</v>
      </c>
      <c r="H20" s="25">
        <v>1264.57</v>
      </c>
      <c r="I20" t="s">
        <v>5</v>
      </c>
      <c r="J20" t="s">
        <v>6</v>
      </c>
      <c r="K20" t="s">
        <v>0</v>
      </c>
      <c r="L20" t="s">
        <v>38</v>
      </c>
      <c r="M20" t="s">
        <v>8</v>
      </c>
      <c r="N20" t="s">
        <v>36</v>
      </c>
      <c r="O20" t="s">
        <v>10</v>
      </c>
      <c r="P20" t="s">
        <v>11</v>
      </c>
      <c r="Q20" s="3">
        <v>45530</v>
      </c>
    </row>
    <row r="21" spans="1:17" ht="14.1" customHeight="1" outlineLevel="3" x14ac:dyDescent="0.2">
      <c r="A21" s="2" t="s">
        <v>0</v>
      </c>
      <c r="B21" t="s">
        <v>33</v>
      </c>
      <c r="C21" t="s">
        <v>34</v>
      </c>
      <c r="D21" t="s">
        <v>0</v>
      </c>
      <c r="E21" t="s">
        <v>3</v>
      </c>
      <c r="F21" s="3">
        <v>45509</v>
      </c>
      <c r="G21" t="s">
        <v>4</v>
      </c>
      <c r="H21" s="4">
        <v>257.38</v>
      </c>
      <c r="I21" t="s">
        <v>5</v>
      </c>
      <c r="J21" t="s">
        <v>6</v>
      </c>
      <c r="K21" t="s">
        <v>0</v>
      </c>
      <c r="L21" t="s">
        <v>39</v>
      </c>
      <c r="M21" t="s">
        <v>8</v>
      </c>
      <c r="N21" t="s">
        <v>36</v>
      </c>
      <c r="O21" t="s">
        <v>10</v>
      </c>
      <c r="P21" t="s">
        <v>11</v>
      </c>
      <c r="Q21" s="3">
        <v>45530</v>
      </c>
    </row>
    <row r="22" spans="1:17" ht="14.1" customHeight="1" outlineLevel="3" x14ac:dyDescent="0.2">
      <c r="A22" s="2" t="s">
        <v>0</v>
      </c>
      <c r="B22" t="s">
        <v>40</v>
      </c>
      <c r="C22" t="s">
        <v>41</v>
      </c>
      <c r="D22" t="s">
        <v>0</v>
      </c>
      <c r="E22" t="s">
        <v>3</v>
      </c>
      <c r="F22" s="3">
        <v>45516</v>
      </c>
      <c r="G22" t="s">
        <v>4</v>
      </c>
      <c r="H22" s="25">
        <v>1264.57</v>
      </c>
      <c r="I22" t="s">
        <v>5</v>
      </c>
      <c r="J22" t="s">
        <v>6</v>
      </c>
      <c r="K22" t="s">
        <v>0</v>
      </c>
      <c r="L22" t="s">
        <v>42</v>
      </c>
      <c r="M22" t="s">
        <v>8</v>
      </c>
      <c r="N22" t="s">
        <v>9</v>
      </c>
      <c r="O22" t="s">
        <v>10</v>
      </c>
      <c r="P22" t="s">
        <v>11</v>
      </c>
      <c r="Q22" s="3">
        <v>45532</v>
      </c>
    </row>
    <row r="23" spans="1:17" ht="14.1" customHeight="1" outlineLevel="3" x14ac:dyDescent="0.2">
      <c r="A23" s="2" t="s">
        <v>0</v>
      </c>
      <c r="B23" t="s">
        <v>40</v>
      </c>
      <c r="C23" t="s">
        <v>41</v>
      </c>
      <c r="D23" t="s">
        <v>0</v>
      </c>
      <c r="E23" t="s">
        <v>3</v>
      </c>
      <c r="F23" s="3">
        <v>45516</v>
      </c>
      <c r="G23" t="s">
        <v>4</v>
      </c>
      <c r="H23" s="25">
        <v>1337.32</v>
      </c>
      <c r="I23" t="s">
        <v>5</v>
      </c>
      <c r="J23" t="s">
        <v>6</v>
      </c>
      <c r="K23" t="s">
        <v>0</v>
      </c>
      <c r="L23" t="s">
        <v>37</v>
      </c>
      <c r="M23" t="s">
        <v>8</v>
      </c>
      <c r="N23" t="s">
        <v>9</v>
      </c>
      <c r="O23" t="s">
        <v>10</v>
      </c>
      <c r="P23" t="s">
        <v>11</v>
      </c>
      <c r="Q23" s="3">
        <v>45532</v>
      </c>
    </row>
    <row r="24" spans="1:17" ht="14.1" customHeight="1" outlineLevel="3" x14ac:dyDescent="0.2">
      <c r="A24" s="2" t="s">
        <v>0</v>
      </c>
      <c r="B24" t="s">
        <v>40</v>
      </c>
      <c r="C24" t="s">
        <v>41</v>
      </c>
      <c r="D24" t="s">
        <v>0</v>
      </c>
      <c r="E24" t="s">
        <v>3</v>
      </c>
      <c r="F24" s="3">
        <v>45516</v>
      </c>
      <c r="G24" t="s">
        <v>4</v>
      </c>
      <c r="H24" s="4">
        <v>257.38</v>
      </c>
      <c r="I24" t="s">
        <v>5</v>
      </c>
      <c r="J24" t="s">
        <v>6</v>
      </c>
      <c r="K24" t="s">
        <v>0</v>
      </c>
      <c r="L24" t="s">
        <v>39</v>
      </c>
      <c r="M24" t="s">
        <v>8</v>
      </c>
      <c r="N24" t="s">
        <v>9</v>
      </c>
      <c r="O24" t="s">
        <v>10</v>
      </c>
      <c r="P24" t="s">
        <v>11</v>
      </c>
      <c r="Q24" s="3">
        <v>45532</v>
      </c>
    </row>
    <row r="25" spans="1:17" ht="14.1" customHeight="1" outlineLevel="3" x14ac:dyDescent="0.2">
      <c r="A25" s="2" t="s">
        <v>0</v>
      </c>
      <c r="B25" t="s">
        <v>40</v>
      </c>
      <c r="C25" t="s">
        <v>41</v>
      </c>
      <c r="D25" t="s">
        <v>0</v>
      </c>
      <c r="E25" t="s">
        <v>3</v>
      </c>
      <c r="F25" s="3">
        <v>45516</v>
      </c>
      <c r="G25" t="s">
        <v>4</v>
      </c>
      <c r="H25" s="4">
        <v>302.75</v>
      </c>
      <c r="I25" t="s">
        <v>5</v>
      </c>
      <c r="J25" t="s">
        <v>6</v>
      </c>
      <c r="K25" t="s">
        <v>0</v>
      </c>
      <c r="L25" t="s">
        <v>43</v>
      </c>
      <c r="M25" t="s">
        <v>8</v>
      </c>
      <c r="N25" t="s">
        <v>9</v>
      </c>
      <c r="O25" t="s">
        <v>10</v>
      </c>
      <c r="P25" t="s">
        <v>11</v>
      </c>
      <c r="Q25" s="3">
        <v>45532</v>
      </c>
    </row>
    <row r="26" spans="1:17" ht="14.1" customHeight="1" outlineLevel="3" x14ac:dyDescent="0.2">
      <c r="A26" s="2" t="s">
        <v>0</v>
      </c>
      <c r="B26" t="s">
        <v>40</v>
      </c>
      <c r="C26" t="s">
        <v>44</v>
      </c>
      <c r="D26" t="s">
        <v>0</v>
      </c>
      <c r="E26" t="s">
        <v>45</v>
      </c>
      <c r="F26" s="3">
        <v>45531</v>
      </c>
      <c r="G26" t="s">
        <v>46</v>
      </c>
      <c r="H26" s="25">
        <v>-1337.32</v>
      </c>
      <c r="I26" t="s">
        <v>5</v>
      </c>
      <c r="J26" t="s">
        <v>6</v>
      </c>
      <c r="K26" t="s">
        <v>0</v>
      </c>
      <c r="L26" t="s">
        <v>37</v>
      </c>
      <c r="M26" t="s">
        <v>8</v>
      </c>
      <c r="N26" t="s">
        <v>9</v>
      </c>
      <c r="O26" t="s">
        <v>10</v>
      </c>
      <c r="P26" t="s">
        <v>11</v>
      </c>
      <c r="Q26" s="3">
        <v>45532</v>
      </c>
    </row>
    <row r="27" spans="1:17" ht="14.1" customHeight="1" outlineLevel="3" x14ac:dyDescent="0.2">
      <c r="A27" s="2" t="s">
        <v>0</v>
      </c>
      <c r="B27" t="s">
        <v>40</v>
      </c>
      <c r="C27" t="s">
        <v>44</v>
      </c>
      <c r="D27" t="s">
        <v>0</v>
      </c>
      <c r="E27" t="s">
        <v>45</v>
      </c>
      <c r="F27" s="3">
        <v>45531</v>
      </c>
      <c r="G27" t="s">
        <v>46</v>
      </c>
      <c r="H27" s="4">
        <v>-257.38</v>
      </c>
      <c r="I27" t="s">
        <v>5</v>
      </c>
      <c r="J27" t="s">
        <v>6</v>
      </c>
      <c r="K27" t="s">
        <v>0</v>
      </c>
      <c r="L27" t="s">
        <v>39</v>
      </c>
      <c r="M27" t="s">
        <v>8</v>
      </c>
      <c r="N27" t="s">
        <v>9</v>
      </c>
      <c r="O27" t="s">
        <v>10</v>
      </c>
      <c r="P27" t="s">
        <v>11</v>
      </c>
      <c r="Q27" s="3">
        <v>45532</v>
      </c>
    </row>
    <row r="28" spans="1:17" ht="14.1" customHeight="1" outlineLevel="3" x14ac:dyDescent="0.2">
      <c r="A28" s="2" t="s">
        <v>0</v>
      </c>
      <c r="B28" t="s">
        <v>40</v>
      </c>
      <c r="C28" t="s">
        <v>44</v>
      </c>
      <c r="D28" t="s">
        <v>0</v>
      </c>
      <c r="E28" t="s">
        <v>45</v>
      </c>
      <c r="F28" s="3">
        <v>45531</v>
      </c>
      <c r="G28" t="s">
        <v>46</v>
      </c>
      <c r="H28" s="25">
        <v>-1264.57</v>
      </c>
      <c r="I28" t="s">
        <v>5</v>
      </c>
      <c r="J28" t="s">
        <v>6</v>
      </c>
      <c r="K28" t="s">
        <v>0</v>
      </c>
      <c r="L28" t="s">
        <v>47</v>
      </c>
      <c r="M28" t="s">
        <v>8</v>
      </c>
      <c r="N28" t="s">
        <v>9</v>
      </c>
      <c r="O28" t="s">
        <v>10</v>
      </c>
      <c r="P28" t="s">
        <v>11</v>
      </c>
      <c r="Q28" s="3">
        <v>45532</v>
      </c>
    </row>
    <row r="29" spans="1:17" ht="14.1" customHeight="1" outlineLevel="3" x14ac:dyDescent="0.2">
      <c r="A29" s="2" t="s">
        <v>0</v>
      </c>
      <c r="B29" t="s">
        <v>40</v>
      </c>
      <c r="C29" t="s">
        <v>44</v>
      </c>
      <c r="D29" t="s">
        <v>0</v>
      </c>
      <c r="E29" t="s">
        <v>45</v>
      </c>
      <c r="F29" s="3">
        <v>45531</v>
      </c>
      <c r="G29" t="s">
        <v>46</v>
      </c>
      <c r="H29" s="4">
        <v>-302.75</v>
      </c>
      <c r="I29" t="s">
        <v>5</v>
      </c>
      <c r="J29" t="s">
        <v>6</v>
      </c>
      <c r="K29" t="s">
        <v>0</v>
      </c>
      <c r="L29" t="s">
        <v>48</v>
      </c>
      <c r="M29" t="s">
        <v>8</v>
      </c>
      <c r="N29" t="s">
        <v>9</v>
      </c>
      <c r="O29" t="s">
        <v>10</v>
      </c>
      <c r="P29" t="s">
        <v>11</v>
      </c>
      <c r="Q29" s="3">
        <v>45532</v>
      </c>
    </row>
    <row r="30" spans="1:17" ht="14.1" customHeight="1" outlineLevel="3" x14ac:dyDescent="0.2">
      <c r="A30" s="2" t="s">
        <v>0</v>
      </c>
      <c r="B30" t="s">
        <v>49</v>
      </c>
      <c r="C30" t="s">
        <v>50</v>
      </c>
      <c r="D30" t="s">
        <v>0</v>
      </c>
      <c r="E30" t="s">
        <v>3</v>
      </c>
      <c r="F30" s="3">
        <v>45538</v>
      </c>
      <c r="G30" t="s">
        <v>4</v>
      </c>
      <c r="H30" s="25">
        <v>1445.52</v>
      </c>
      <c r="I30" t="s">
        <v>5</v>
      </c>
      <c r="J30" t="s">
        <v>6</v>
      </c>
      <c r="K30" t="s">
        <v>0</v>
      </c>
      <c r="L30" t="s">
        <v>51</v>
      </c>
      <c r="M30" t="s">
        <v>8</v>
      </c>
      <c r="N30" t="s">
        <v>36</v>
      </c>
      <c r="O30" t="s">
        <v>10</v>
      </c>
      <c r="P30" t="s">
        <v>11</v>
      </c>
      <c r="Q30" s="3">
        <v>45548</v>
      </c>
    </row>
    <row r="31" spans="1:17" ht="14.1" customHeight="1" outlineLevel="3" x14ac:dyDescent="0.2">
      <c r="A31" s="2" t="s">
        <v>0</v>
      </c>
      <c r="B31" t="s">
        <v>49</v>
      </c>
      <c r="C31" t="s">
        <v>50</v>
      </c>
      <c r="D31" t="s">
        <v>0</v>
      </c>
      <c r="E31" t="s">
        <v>3</v>
      </c>
      <c r="F31" s="3">
        <v>45538</v>
      </c>
      <c r="G31" t="s">
        <v>4</v>
      </c>
      <c r="H31" s="25">
        <v>1264.57</v>
      </c>
      <c r="I31" t="s">
        <v>5</v>
      </c>
      <c r="J31" t="s">
        <v>6</v>
      </c>
      <c r="K31" t="s">
        <v>0</v>
      </c>
      <c r="L31" t="s">
        <v>52</v>
      </c>
      <c r="M31" t="s">
        <v>8</v>
      </c>
      <c r="N31" t="s">
        <v>36</v>
      </c>
      <c r="O31" t="s">
        <v>10</v>
      </c>
      <c r="P31" t="s">
        <v>11</v>
      </c>
      <c r="Q31" s="3">
        <v>45548</v>
      </c>
    </row>
    <row r="32" spans="1:17" ht="14.1" customHeight="1" outlineLevel="3" x14ac:dyDescent="0.2">
      <c r="A32" s="2" t="s">
        <v>0</v>
      </c>
      <c r="B32" t="s">
        <v>49</v>
      </c>
      <c r="C32" t="s">
        <v>50</v>
      </c>
      <c r="D32" t="s">
        <v>0</v>
      </c>
      <c r="E32" t="s">
        <v>3</v>
      </c>
      <c r="F32" s="3">
        <v>45538</v>
      </c>
      <c r="G32" t="s">
        <v>4</v>
      </c>
      <c r="H32" s="4">
        <v>343.15</v>
      </c>
      <c r="I32" t="s">
        <v>5</v>
      </c>
      <c r="J32" t="s">
        <v>6</v>
      </c>
      <c r="K32" t="s">
        <v>0</v>
      </c>
      <c r="L32" t="s">
        <v>53</v>
      </c>
      <c r="M32" t="s">
        <v>8</v>
      </c>
      <c r="N32" t="s">
        <v>36</v>
      </c>
      <c r="O32" t="s">
        <v>10</v>
      </c>
      <c r="P32" t="s">
        <v>11</v>
      </c>
      <c r="Q32" s="3">
        <v>45548</v>
      </c>
    </row>
    <row r="33" spans="1:17" ht="14.1" customHeight="1" outlineLevel="3" x14ac:dyDescent="0.2">
      <c r="A33" s="2" t="s">
        <v>0</v>
      </c>
      <c r="B33" t="s">
        <v>49</v>
      </c>
      <c r="C33" t="s">
        <v>50</v>
      </c>
      <c r="D33" t="s">
        <v>0</v>
      </c>
      <c r="E33" t="s">
        <v>3</v>
      </c>
      <c r="F33" s="3">
        <v>45538</v>
      </c>
      <c r="G33" t="s">
        <v>4</v>
      </c>
      <c r="H33" s="4">
        <v>302.75</v>
      </c>
      <c r="I33" t="s">
        <v>5</v>
      </c>
      <c r="J33" t="s">
        <v>6</v>
      </c>
      <c r="K33" t="s">
        <v>0</v>
      </c>
      <c r="L33" t="s">
        <v>54</v>
      </c>
      <c r="M33" t="s">
        <v>8</v>
      </c>
      <c r="N33" t="s">
        <v>36</v>
      </c>
      <c r="O33" t="s">
        <v>10</v>
      </c>
      <c r="P33" t="s">
        <v>11</v>
      </c>
      <c r="Q33" s="3">
        <v>45548</v>
      </c>
    </row>
    <row r="34" spans="1:17" ht="14.1" customHeight="1" outlineLevel="3" x14ac:dyDescent="0.2">
      <c r="A34" s="2" t="s">
        <v>0</v>
      </c>
      <c r="B34" t="s">
        <v>55</v>
      </c>
      <c r="C34" t="s">
        <v>56</v>
      </c>
      <c r="D34" t="s">
        <v>0</v>
      </c>
      <c r="E34" t="s">
        <v>3</v>
      </c>
      <c r="F34" s="3">
        <v>45595</v>
      </c>
      <c r="G34" t="s">
        <v>4</v>
      </c>
      <c r="H34" s="4">
        <v>3000</v>
      </c>
      <c r="I34" t="s">
        <v>5</v>
      </c>
      <c r="J34" t="s">
        <v>6</v>
      </c>
      <c r="K34" t="s">
        <v>0</v>
      </c>
      <c r="L34" t="s">
        <v>57</v>
      </c>
      <c r="M34" t="s">
        <v>8</v>
      </c>
      <c r="N34" t="s">
        <v>58</v>
      </c>
      <c r="O34" t="s">
        <v>10</v>
      </c>
      <c r="P34" t="s">
        <v>11</v>
      </c>
      <c r="Q34" s="3">
        <v>45596</v>
      </c>
    </row>
    <row r="35" spans="1:17" ht="14.1" customHeight="1" outlineLevel="3" x14ac:dyDescent="0.2">
      <c r="A35" s="2" t="s">
        <v>0</v>
      </c>
      <c r="B35" t="s">
        <v>59</v>
      </c>
      <c r="C35" t="s">
        <v>60</v>
      </c>
      <c r="D35" t="s">
        <v>0</v>
      </c>
      <c r="E35" t="s">
        <v>3</v>
      </c>
      <c r="F35" s="3">
        <v>45626</v>
      </c>
      <c r="G35" t="s">
        <v>4</v>
      </c>
      <c r="H35" s="4">
        <v>3000</v>
      </c>
      <c r="I35" t="s">
        <v>5</v>
      </c>
      <c r="J35" t="s">
        <v>6</v>
      </c>
      <c r="K35" t="s">
        <v>0</v>
      </c>
      <c r="L35" t="s">
        <v>61</v>
      </c>
      <c r="M35" t="s">
        <v>8</v>
      </c>
      <c r="N35" t="s">
        <v>58</v>
      </c>
      <c r="O35" t="s">
        <v>10</v>
      </c>
      <c r="P35" t="s">
        <v>11</v>
      </c>
      <c r="Q35" s="3">
        <v>45626</v>
      </c>
    </row>
    <row r="36" spans="1:17" ht="14.1" customHeight="1" outlineLevel="3" x14ac:dyDescent="0.2">
      <c r="A36" s="2" t="s">
        <v>0</v>
      </c>
      <c r="B36" t="s">
        <v>62</v>
      </c>
      <c r="C36" t="s">
        <v>63</v>
      </c>
      <c r="D36" t="s">
        <v>0</v>
      </c>
      <c r="E36" t="s">
        <v>3</v>
      </c>
      <c r="F36" s="3">
        <v>45653</v>
      </c>
      <c r="G36" t="s">
        <v>4</v>
      </c>
      <c r="H36" s="4">
        <v>3000</v>
      </c>
      <c r="I36" t="s">
        <v>5</v>
      </c>
      <c r="J36" t="s">
        <v>6</v>
      </c>
      <c r="K36" t="s">
        <v>0</v>
      </c>
      <c r="L36" t="s">
        <v>64</v>
      </c>
      <c r="M36" t="s">
        <v>8</v>
      </c>
      <c r="N36" t="s">
        <v>58</v>
      </c>
      <c r="O36" t="s">
        <v>10</v>
      </c>
      <c r="P36" t="s">
        <v>11</v>
      </c>
      <c r="Q36" s="3">
        <v>45656</v>
      </c>
    </row>
    <row r="37" spans="1:17" ht="14.1" customHeight="1" outlineLevel="3" x14ac:dyDescent="0.2">
      <c r="A37" s="2" t="s">
        <v>0</v>
      </c>
      <c r="B37" t="s">
        <v>65</v>
      </c>
      <c r="C37" t="s">
        <v>66</v>
      </c>
      <c r="D37" t="s">
        <v>0</v>
      </c>
      <c r="E37" t="s">
        <v>3</v>
      </c>
      <c r="F37" s="3">
        <v>45565</v>
      </c>
      <c r="G37" t="s">
        <v>4</v>
      </c>
      <c r="H37" s="4">
        <v>3000</v>
      </c>
      <c r="I37" t="s">
        <v>5</v>
      </c>
      <c r="J37" t="s">
        <v>6</v>
      </c>
      <c r="K37" t="s">
        <v>0</v>
      </c>
      <c r="L37" t="s">
        <v>67</v>
      </c>
      <c r="M37" t="s">
        <v>8</v>
      </c>
      <c r="N37" t="s">
        <v>58</v>
      </c>
      <c r="O37" t="s">
        <v>10</v>
      </c>
      <c r="P37" t="s">
        <v>11</v>
      </c>
      <c r="Q37" s="3">
        <v>45565</v>
      </c>
    </row>
    <row r="38" spans="1:17" ht="14.1" customHeight="1" outlineLevel="3" x14ac:dyDescent="0.2">
      <c r="A38" s="2" t="s">
        <v>0</v>
      </c>
      <c r="B38" t="s">
        <v>68</v>
      </c>
      <c r="C38" t="s">
        <v>69</v>
      </c>
      <c r="D38" t="s">
        <v>0</v>
      </c>
      <c r="E38" t="s">
        <v>3</v>
      </c>
      <c r="F38" s="3">
        <v>45467</v>
      </c>
      <c r="G38" t="s">
        <v>4</v>
      </c>
      <c r="H38" s="4">
        <v>3000</v>
      </c>
      <c r="I38" t="s">
        <v>5</v>
      </c>
      <c r="J38" t="s">
        <v>6</v>
      </c>
      <c r="K38" t="s">
        <v>0</v>
      </c>
      <c r="L38" t="s">
        <v>70</v>
      </c>
      <c r="M38" t="s">
        <v>8</v>
      </c>
      <c r="N38" t="s">
        <v>58</v>
      </c>
      <c r="O38" t="s">
        <v>10</v>
      </c>
      <c r="P38" t="s">
        <v>11</v>
      </c>
      <c r="Q38" s="3">
        <v>45468</v>
      </c>
    </row>
    <row r="39" spans="1:17" ht="14.1" customHeight="1" outlineLevel="3" x14ac:dyDescent="0.2">
      <c r="A39" s="2" t="s">
        <v>0</v>
      </c>
      <c r="B39" t="s">
        <v>68</v>
      </c>
      <c r="C39" t="s">
        <v>71</v>
      </c>
      <c r="D39" t="s">
        <v>0</v>
      </c>
      <c r="E39" t="s">
        <v>3</v>
      </c>
      <c r="F39" s="3">
        <v>45504</v>
      </c>
      <c r="G39" t="s">
        <v>4</v>
      </c>
      <c r="H39" s="4">
        <v>3000</v>
      </c>
      <c r="I39" t="s">
        <v>5</v>
      </c>
      <c r="J39" t="s">
        <v>6</v>
      </c>
      <c r="K39" t="s">
        <v>0</v>
      </c>
      <c r="L39" t="s">
        <v>72</v>
      </c>
      <c r="M39" t="s">
        <v>8</v>
      </c>
      <c r="N39" t="s">
        <v>58</v>
      </c>
      <c r="O39" t="s">
        <v>10</v>
      </c>
      <c r="P39" t="s">
        <v>11</v>
      </c>
      <c r="Q39" s="3">
        <v>45504</v>
      </c>
    </row>
    <row r="40" spans="1:17" ht="14.1" customHeight="1" outlineLevel="3" x14ac:dyDescent="0.2">
      <c r="A40" s="2" t="s">
        <v>0</v>
      </c>
      <c r="B40" t="s">
        <v>68</v>
      </c>
      <c r="C40" t="s">
        <v>73</v>
      </c>
      <c r="D40" t="s">
        <v>0</v>
      </c>
      <c r="E40" t="s">
        <v>3</v>
      </c>
      <c r="F40" s="3">
        <v>45532</v>
      </c>
      <c r="G40" t="s">
        <v>4</v>
      </c>
      <c r="H40" s="4">
        <v>3000</v>
      </c>
      <c r="I40" t="s">
        <v>5</v>
      </c>
      <c r="J40" t="s">
        <v>6</v>
      </c>
      <c r="K40" t="s">
        <v>0</v>
      </c>
      <c r="L40" t="s">
        <v>74</v>
      </c>
      <c r="M40" t="s">
        <v>8</v>
      </c>
      <c r="N40" t="s">
        <v>58</v>
      </c>
      <c r="O40" t="s">
        <v>10</v>
      </c>
      <c r="P40" t="s">
        <v>11</v>
      </c>
      <c r="Q40" s="3">
        <v>45532</v>
      </c>
    </row>
    <row r="41" spans="1:17" ht="14.1" customHeight="1" outlineLevel="3" x14ac:dyDescent="0.2">
      <c r="A41" s="2" t="s">
        <v>0</v>
      </c>
      <c r="B41" t="s">
        <v>68</v>
      </c>
      <c r="C41" t="s">
        <v>75</v>
      </c>
      <c r="D41" t="s">
        <v>0</v>
      </c>
      <c r="E41" t="s">
        <v>3</v>
      </c>
      <c r="F41" s="3">
        <v>45568</v>
      </c>
      <c r="G41" t="s">
        <v>4</v>
      </c>
      <c r="H41" s="25">
        <v>1445.52</v>
      </c>
      <c r="I41" t="s">
        <v>5</v>
      </c>
      <c r="J41" t="s">
        <v>6</v>
      </c>
      <c r="K41" t="s">
        <v>0</v>
      </c>
      <c r="L41" t="s">
        <v>76</v>
      </c>
      <c r="M41" t="s">
        <v>8</v>
      </c>
      <c r="N41" t="s">
        <v>36</v>
      </c>
      <c r="O41" t="s">
        <v>10</v>
      </c>
      <c r="P41" t="s">
        <v>11</v>
      </c>
      <c r="Q41" s="3">
        <v>45582</v>
      </c>
    </row>
    <row r="42" spans="1:17" ht="14.1" customHeight="1" outlineLevel="3" x14ac:dyDescent="0.2">
      <c r="A42" s="2" t="s">
        <v>0</v>
      </c>
      <c r="B42" t="s">
        <v>68</v>
      </c>
      <c r="C42" t="s">
        <v>75</v>
      </c>
      <c r="D42" t="s">
        <v>0</v>
      </c>
      <c r="E42" t="s">
        <v>3</v>
      </c>
      <c r="F42" s="3">
        <v>45568</v>
      </c>
      <c r="G42" t="s">
        <v>4</v>
      </c>
      <c r="H42" s="25">
        <v>1264.57</v>
      </c>
      <c r="I42" t="s">
        <v>5</v>
      </c>
      <c r="J42" t="s">
        <v>6</v>
      </c>
      <c r="K42" t="s">
        <v>0</v>
      </c>
      <c r="L42" t="s">
        <v>77</v>
      </c>
      <c r="M42" t="s">
        <v>8</v>
      </c>
      <c r="N42" t="s">
        <v>36</v>
      </c>
      <c r="O42" t="s">
        <v>10</v>
      </c>
      <c r="P42" t="s">
        <v>11</v>
      </c>
      <c r="Q42" s="3">
        <v>45582</v>
      </c>
    </row>
    <row r="43" spans="1:17" ht="14.1" customHeight="1" outlineLevel="3" x14ac:dyDescent="0.2">
      <c r="A43" s="2" t="s">
        <v>0</v>
      </c>
      <c r="B43" t="s">
        <v>68</v>
      </c>
      <c r="C43" t="s">
        <v>75</v>
      </c>
      <c r="D43" t="s">
        <v>0</v>
      </c>
      <c r="E43" t="s">
        <v>3</v>
      </c>
      <c r="F43" s="3">
        <v>45568</v>
      </c>
      <c r="G43" t="s">
        <v>4</v>
      </c>
      <c r="H43" s="4">
        <v>343.15</v>
      </c>
      <c r="I43" t="s">
        <v>5</v>
      </c>
      <c r="J43" t="s">
        <v>6</v>
      </c>
      <c r="K43" t="s">
        <v>0</v>
      </c>
      <c r="L43" t="s">
        <v>78</v>
      </c>
      <c r="M43" t="s">
        <v>8</v>
      </c>
      <c r="N43" t="s">
        <v>36</v>
      </c>
      <c r="O43" t="s">
        <v>10</v>
      </c>
      <c r="P43" t="s">
        <v>11</v>
      </c>
      <c r="Q43" s="3">
        <v>45582</v>
      </c>
    </row>
    <row r="44" spans="1:17" ht="14.1" customHeight="1" outlineLevel="3" x14ac:dyDescent="0.2">
      <c r="A44" s="2" t="s">
        <v>0</v>
      </c>
      <c r="B44" t="s">
        <v>68</v>
      </c>
      <c r="C44" t="s">
        <v>75</v>
      </c>
      <c r="D44" t="s">
        <v>0</v>
      </c>
      <c r="E44" t="s">
        <v>3</v>
      </c>
      <c r="F44" s="3">
        <v>45568</v>
      </c>
      <c r="G44" t="s">
        <v>4</v>
      </c>
      <c r="H44" s="4">
        <v>302.75</v>
      </c>
      <c r="I44" t="s">
        <v>5</v>
      </c>
      <c r="J44" t="s">
        <v>6</v>
      </c>
      <c r="K44" t="s">
        <v>0</v>
      </c>
      <c r="L44" t="s">
        <v>79</v>
      </c>
      <c r="M44" t="s">
        <v>8</v>
      </c>
      <c r="N44" t="s">
        <v>36</v>
      </c>
      <c r="O44" t="s">
        <v>10</v>
      </c>
      <c r="P44" t="s">
        <v>11</v>
      </c>
      <c r="Q44" s="3">
        <v>45582</v>
      </c>
    </row>
    <row r="45" spans="1:17" ht="14.1" customHeight="1" outlineLevel="3" x14ac:dyDescent="0.2">
      <c r="A45" s="2" t="s">
        <v>0</v>
      </c>
      <c r="B45" t="s">
        <v>68</v>
      </c>
      <c r="C45" t="s">
        <v>80</v>
      </c>
      <c r="D45" t="s">
        <v>0</v>
      </c>
      <c r="E45" t="s">
        <v>3</v>
      </c>
      <c r="F45" s="3">
        <v>45603</v>
      </c>
      <c r="G45" t="s">
        <v>4</v>
      </c>
      <c r="H45" s="4">
        <v>343.15</v>
      </c>
      <c r="I45" t="s">
        <v>5</v>
      </c>
      <c r="J45" t="s">
        <v>6</v>
      </c>
      <c r="K45" t="s">
        <v>0</v>
      </c>
      <c r="L45" t="s">
        <v>81</v>
      </c>
      <c r="M45" t="s">
        <v>8</v>
      </c>
      <c r="N45" t="s">
        <v>36</v>
      </c>
      <c r="O45" t="s">
        <v>10</v>
      </c>
      <c r="P45" t="s">
        <v>11</v>
      </c>
      <c r="Q45" s="3">
        <v>45621</v>
      </c>
    </row>
    <row r="46" spans="1:17" ht="14.1" customHeight="1" outlineLevel="3" x14ac:dyDescent="0.2">
      <c r="A46" s="2" t="s">
        <v>0</v>
      </c>
      <c r="B46" t="s">
        <v>68</v>
      </c>
      <c r="C46" t="s">
        <v>80</v>
      </c>
      <c r="D46" t="s">
        <v>0</v>
      </c>
      <c r="E46" t="s">
        <v>3</v>
      </c>
      <c r="F46" s="3">
        <v>45603</v>
      </c>
      <c r="G46" t="s">
        <v>4</v>
      </c>
      <c r="H46" s="4">
        <v>302.75</v>
      </c>
      <c r="I46" t="s">
        <v>5</v>
      </c>
      <c r="J46" t="s">
        <v>6</v>
      </c>
      <c r="K46" t="s">
        <v>0</v>
      </c>
      <c r="L46" t="s">
        <v>82</v>
      </c>
      <c r="M46" t="s">
        <v>8</v>
      </c>
      <c r="N46" t="s">
        <v>36</v>
      </c>
      <c r="O46" t="s">
        <v>10</v>
      </c>
      <c r="P46" t="s">
        <v>11</v>
      </c>
      <c r="Q46" s="3">
        <v>45621</v>
      </c>
    </row>
    <row r="47" spans="1:17" ht="14.1" customHeight="1" outlineLevel="3" x14ac:dyDescent="0.2">
      <c r="A47" s="2" t="s">
        <v>0</v>
      </c>
      <c r="B47" t="s">
        <v>68</v>
      </c>
      <c r="C47" t="s">
        <v>80</v>
      </c>
      <c r="D47" t="s">
        <v>0</v>
      </c>
      <c r="E47" t="s">
        <v>3</v>
      </c>
      <c r="F47" s="3">
        <v>45603</v>
      </c>
      <c r="G47" t="s">
        <v>4</v>
      </c>
      <c r="H47" s="25">
        <v>1445.52</v>
      </c>
      <c r="I47" t="s">
        <v>5</v>
      </c>
      <c r="J47" t="s">
        <v>6</v>
      </c>
      <c r="K47" t="s">
        <v>0</v>
      </c>
      <c r="L47" t="s">
        <v>83</v>
      </c>
      <c r="M47" t="s">
        <v>8</v>
      </c>
      <c r="N47" t="s">
        <v>36</v>
      </c>
      <c r="O47" t="s">
        <v>10</v>
      </c>
      <c r="P47" t="s">
        <v>11</v>
      </c>
      <c r="Q47" s="3">
        <v>45621</v>
      </c>
    </row>
    <row r="48" spans="1:17" ht="14.1" customHeight="1" outlineLevel="3" x14ac:dyDescent="0.2">
      <c r="A48" s="2" t="s">
        <v>0</v>
      </c>
      <c r="B48" t="s">
        <v>68</v>
      </c>
      <c r="C48" t="s">
        <v>80</v>
      </c>
      <c r="D48" t="s">
        <v>0</v>
      </c>
      <c r="E48" t="s">
        <v>3</v>
      </c>
      <c r="F48" s="3">
        <v>45603</v>
      </c>
      <c r="G48" t="s">
        <v>4</v>
      </c>
      <c r="H48" s="25">
        <v>1264.57</v>
      </c>
      <c r="I48" t="s">
        <v>5</v>
      </c>
      <c r="J48" t="s">
        <v>6</v>
      </c>
      <c r="K48" t="s">
        <v>0</v>
      </c>
      <c r="L48" t="s">
        <v>84</v>
      </c>
      <c r="M48" t="s">
        <v>8</v>
      </c>
      <c r="N48" t="s">
        <v>36</v>
      </c>
      <c r="O48" t="s">
        <v>10</v>
      </c>
      <c r="P48" t="s">
        <v>11</v>
      </c>
      <c r="Q48" s="3">
        <v>45621</v>
      </c>
    </row>
    <row r="49" spans="1:17" ht="14.1" customHeight="1" outlineLevel="3" x14ac:dyDescent="0.2">
      <c r="A49" s="2" t="s">
        <v>0</v>
      </c>
      <c r="B49" t="s">
        <v>68</v>
      </c>
      <c r="C49" t="s">
        <v>85</v>
      </c>
      <c r="D49" t="s">
        <v>0</v>
      </c>
      <c r="E49" t="s">
        <v>3</v>
      </c>
      <c r="F49" s="3">
        <v>45630</v>
      </c>
      <c r="G49" t="s">
        <v>4</v>
      </c>
      <c r="H49" s="25">
        <v>1445.52</v>
      </c>
      <c r="I49" t="s">
        <v>5</v>
      </c>
      <c r="J49" t="s">
        <v>6</v>
      </c>
      <c r="K49" t="s">
        <v>0</v>
      </c>
      <c r="L49" t="s">
        <v>86</v>
      </c>
      <c r="M49" t="s">
        <v>8</v>
      </c>
      <c r="N49" t="s">
        <v>36</v>
      </c>
      <c r="O49" t="s">
        <v>10</v>
      </c>
      <c r="P49" t="s">
        <v>11</v>
      </c>
      <c r="Q49" s="3">
        <v>45642</v>
      </c>
    </row>
    <row r="50" spans="1:17" ht="14.1" customHeight="1" outlineLevel="3" x14ac:dyDescent="0.2">
      <c r="A50" s="2" t="s">
        <v>0</v>
      </c>
      <c r="B50" t="s">
        <v>68</v>
      </c>
      <c r="C50" t="s">
        <v>85</v>
      </c>
      <c r="D50" t="s">
        <v>0</v>
      </c>
      <c r="E50" t="s">
        <v>3</v>
      </c>
      <c r="F50" s="3">
        <v>45630</v>
      </c>
      <c r="G50" t="s">
        <v>4</v>
      </c>
      <c r="H50" s="25">
        <v>1264.57</v>
      </c>
      <c r="I50" t="s">
        <v>5</v>
      </c>
      <c r="J50" t="s">
        <v>6</v>
      </c>
      <c r="K50" t="s">
        <v>0</v>
      </c>
      <c r="L50" t="s">
        <v>87</v>
      </c>
      <c r="M50" t="s">
        <v>8</v>
      </c>
      <c r="N50" t="s">
        <v>36</v>
      </c>
      <c r="O50" t="s">
        <v>10</v>
      </c>
      <c r="P50" t="s">
        <v>11</v>
      </c>
      <c r="Q50" s="3">
        <v>45642</v>
      </c>
    </row>
    <row r="51" spans="1:17" ht="14.1" customHeight="1" outlineLevel="3" x14ac:dyDescent="0.2">
      <c r="A51" s="2" t="s">
        <v>0</v>
      </c>
      <c r="B51" t="s">
        <v>68</v>
      </c>
      <c r="C51" t="s">
        <v>85</v>
      </c>
      <c r="D51" t="s">
        <v>0</v>
      </c>
      <c r="E51" t="s">
        <v>3</v>
      </c>
      <c r="F51" s="3">
        <v>45630</v>
      </c>
      <c r="G51" t="s">
        <v>4</v>
      </c>
      <c r="H51" s="4">
        <v>343.15</v>
      </c>
      <c r="I51" t="s">
        <v>5</v>
      </c>
      <c r="J51" t="s">
        <v>6</v>
      </c>
      <c r="K51" t="s">
        <v>0</v>
      </c>
      <c r="L51" t="s">
        <v>88</v>
      </c>
      <c r="M51" t="s">
        <v>8</v>
      </c>
      <c r="N51" t="s">
        <v>36</v>
      </c>
      <c r="O51" t="s">
        <v>10</v>
      </c>
      <c r="P51" t="s">
        <v>11</v>
      </c>
      <c r="Q51" s="3">
        <v>45642</v>
      </c>
    </row>
    <row r="52" spans="1:17" ht="14.1" customHeight="1" outlineLevel="3" x14ac:dyDescent="0.2">
      <c r="A52" s="2" t="s">
        <v>0</v>
      </c>
      <c r="B52" t="s">
        <v>68</v>
      </c>
      <c r="C52" t="s">
        <v>85</v>
      </c>
      <c r="D52" t="s">
        <v>0</v>
      </c>
      <c r="E52" t="s">
        <v>3</v>
      </c>
      <c r="F52" s="3">
        <v>45630</v>
      </c>
      <c r="G52" t="s">
        <v>4</v>
      </c>
      <c r="H52" s="4">
        <v>302.75</v>
      </c>
      <c r="I52" t="s">
        <v>5</v>
      </c>
      <c r="J52" t="s">
        <v>6</v>
      </c>
      <c r="K52" t="s">
        <v>0</v>
      </c>
      <c r="L52" t="s">
        <v>89</v>
      </c>
      <c r="M52" t="s">
        <v>8</v>
      </c>
      <c r="N52" t="s">
        <v>36</v>
      </c>
      <c r="O52" t="s">
        <v>10</v>
      </c>
      <c r="P52" t="s">
        <v>11</v>
      </c>
      <c r="Q52" s="3">
        <v>45642</v>
      </c>
    </row>
    <row r="53" spans="1:17" outlineLevel="2" x14ac:dyDescent="0.2">
      <c r="A53" s="5" t="s">
        <v>90</v>
      </c>
      <c r="B53" s="5" t="s">
        <v>0</v>
      </c>
      <c r="C53" s="5" t="s">
        <v>0</v>
      </c>
      <c r="D53" s="5" t="s">
        <v>0</v>
      </c>
      <c r="E53" s="5" t="s">
        <v>0</v>
      </c>
      <c r="F53" s="6"/>
      <c r="G53" s="5" t="s">
        <v>0</v>
      </c>
      <c r="H53" s="7">
        <v>50234.06</v>
      </c>
      <c r="I53" s="5" t="s">
        <v>5</v>
      </c>
      <c r="J53" s="5" t="s">
        <v>0</v>
      </c>
      <c r="K53" s="5" t="s">
        <v>0</v>
      </c>
      <c r="L53" s="5" t="s">
        <v>0</v>
      </c>
      <c r="M53" s="5" t="s">
        <v>0</v>
      </c>
      <c r="N53" s="5" t="s">
        <v>0</v>
      </c>
      <c r="O53" s="5" t="s">
        <v>0</v>
      </c>
      <c r="P53" s="5" t="s">
        <v>0</v>
      </c>
      <c r="Q53" s="6"/>
    </row>
    <row r="54" spans="1:17" outlineLevel="1" x14ac:dyDescent="0.2">
      <c r="A54" s="5" t="s">
        <v>91</v>
      </c>
      <c r="B54" s="5" t="s">
        <v>0</v>
      </c>
      <c r="C54" s="5" t="s">
        <v>0</v>
      </c>
      <c r="D54" s="5" t="s">
        <v>0</v>
      </c>
      <c r="E54" s="5" t="s">
        <v>0</v>
      </c>
      <c r="F54" s="6"/>
      <c r="G54" s="5" t="s">
        <v>0</v>
      </c>
      <c r="H54" s="7">
        <v>50234.06</v>
      </c>
      <c r="I54" s="5" t="s">
        <v>5</v>
      </c>
      <c r="J54" s="5" t="s">
        <v>0</v>
      </c>
      <c r="K54" s="5" t="s">
        <v>0</v>
      </c>
      <c r="L54" s="5" t="s">
        <v>0</v>
      </c>
      <c r="M54" s="5" t="s">
        <v>0</v>
      </c>
      <c r="N54" s="5" t="s">
        <v>0</v>
      </c>
      <c r="O54" s="5" t="s">
        <v>0</v>
      </c>
      <c r="P54" s="5" t="s">
        <v>0</v>
      </c>
      <c r="Q54" s="6"/>
    </row>
    <row r="55" spans="1:17" x14ac:dyDescent="0.2">
      <c r="A55" s="8" t="s">
        <v>0</v>
      </c>
      <c r="B55" s="8" t="s">
        <v>0</v>
      </c>
      <c r="C55" s="8" t="s">
        <v>0</v>
      </c>
      <c r="D55" s="8" t="s">
        <v>0</v>
      </c>
      <c r="E55" s="8" t="s">
        <v>0</v>
      </c>
      <c r="F55" s="9"/>
      <c r="G55" s="8" t="s">
        <v>0</v>
      </c>
      <c r="H55" s="10">
        <v>50234.06</v>
      </c>
      <c r="I55" s="8" t="s">
        <v>5</v>
      </c>
      <c r="J55" s="8" t="s">
        <v>0</v>
      </c>
      <c r="K55" s="8" t="s">
        <v>0</v>
      </c>
      <c r="L55" s="8" t="s">
        <v>0</v>
      </c>
      <c r="M55" s="8" t="s">
        <v>0</v>
      </c>
      <c r="N55" s="8" t="s">
        <v>0</v>
      </c>
      <c r="O55" s="8" t="s">
        <v>0</v>
      </c>
      <c r="P55" s="8" t="s">
        <v>0</v>
      </c>
      <c r="Q55" s="9"/>
    </row>
    <row r="59" spans="1:17" x14ac:dyDescent="0.2">
      <c r="H59" s="12">
        <f>H2+H4+H6+H8+H11+H13+H14+H16+H19+H20+H22+H23+H26+H28+H30+H31+H41+H42+H47+H48+H49+H50</f>
        <v>23849.809999999998</v>
      </c>
      <c r="L59" s="13" t="s">
        <v>109</v>
      </c>
      <c r="N59" s="14" t="s">
        <v>110</v>
      </c>
    </row>
    <row r="60" spans="1:17" x14ac:dyDescent="0.2">
      <c r="H60" s="15">
        <f>H3+H5+H7+H9+H10+H12+H15+H17+H18+H21+H24+H25+H27+H29+H32+H33+H34+H35+H36+H37+H38+H39+H40+H43+H44+H45+H46+H51+H52</f>
        <v>26384.250000000004</v>
      </c>
    </row>
    <row r="61" spans="1:17" x14ac:dyDescent="0.2">
      <c r="J61" s="16">
        <v>0.25</v>
      </c>
      <c r="K61" s="15">
        <f>H60*25%</f>
        <v>6596.0625000000009</v>
      </c>
      <c r="L61" s="17" t="s">
        <v>111</v>
      </c>
      <c r="N61" s="18" t="s">
        <v>112</v>
      </c>
    </row>
    <row r="62" spans="1:17" x14ac:dyDescent="0.2">
      <c r="J62" s="19">
        <v>0.75</v>
      </c>
      <c r="K62" s="20">
        <f>H60*75%</f>
        <v>19788.187500000004</v>
      </c>
    </row>
    <row r="63" spans="1:17" x14ac:dyDescent="0.2">
      <c r="K63" s="20">
        <f>SUM(K61:K62)</f>
        <v>26384.250000000004</v>
      </c>
    </row>
    <row r="66" spans="1:16" x14ac:dyDescent="0.2">
      <c r="K66" s="20">
        <f>K62+H59</f>
        <v>43637.997499999998</v>
      </c>
      <c r="L66" t="s">
        <v>113</v>
      </c>
    </row>
    <row r="67" spans="1:16" x14ac:dyDescent="0.2">
      <c r="K67" s="21">
        <f>K61</f>
        <v>6596.0625000000009</v>
      </c>
      <c r="L67" s="22" t="s">
        <v>114</v>
      </c>
    </row>
    <row r="70" spans="1:16" ht="89.25" x14ac:dyDescent="0.2">
      <c r="B70" s="23" t="s">
        <v>115</v>
      </c>
      <c r="C70" s="23" t="s">
        <v>116</v>
      </c>
      <c r="D70" s="23" t="s">
        <v>117</v>
      </c>
      <c r="E70" s="23" t="s">
        <v>118</v>
      </c>
      <c r="F70" s="23" t="s">
        <v>119</v>
      </c>
      <c r="G70" s="23" t="s">
        <v>120</v>
      </c>
      <c r="H70" s="23"/>
      <c r="I70" s="23" t="s">
        <v>121</v>
      </c>
      <c r="J70" s="23" t="s">
        <v>122</v>
      </c>
      <c r="K70" s="23" t="s">
        <v>123</v>
      </c>
      <c r="L70" s="24" t="s">
        <v>124</v>
      </c>
      <c r="M70" s="23"/>
      <c r="N70" s="23" t="s">
        <v>125</v>
      </c>
      <c r="O70" s="23"/>
      <c r="P70" s="23"/>
    </row>
    <row r="71" spans="1:16" x14ac:dyDescent="0.2">
      <c r="L71" s="13"/>
    </row>
    <row r="72" spans="1:16" x14ac:dyDescent="0.2">
      <c r="A72" t="s">
        <v>126</v>
      </c>
      <c r="B72">
        <v>36</v>
      </c>
      <c r="C72" s="20">
        <v>1514.14</v>
      </c>
      <c r="D72" s="20">
        <v>54509.04</v>
      </c>
      <c r="E72" s="20">
        <v>287.01</v>
      </c>
      <c r="F72" s="20">
        <v>10332.36</v>
      </c>
      <c r="G72" s="20">
        <v>64841.4</v>
      </c>
      <c r="H72" s="20"/>
      <c r="I72" s="20">
        <v>98438.62</v>
      </c>
      <c r="J72" s="20">
        <v>22640.882600000001</v>
      </c>
      <c r="K72" s="20">
        <v>11320.4413</v>
      </c>
      <c r="L72" s="12">
        <v>109759.0613</v>
      </c>
      <c r="M72" s="20"/>
      <c r="N72" s="20">
        <v>53567.39</v>
      </c>
      <c r="O72" s="20"/>
      <c r="P72" s="20">
        <v>33597.219999999994</v>
      </c>
    </row>
    <row r="73" spans="1:16" x14ac:dyDescent="0.2">
      <c r="C73" s="20"/>
      <c r="D73" s="20"/>
      <c r="E73" s="20"/>
      <c r="F73" s="20"/>
      <c r="G73" s="20"/>
      <c r="H73" s="20"/>
      <c r="I73" s="20"/>
      <c r="J73" s="20"/>
      <c r="K73" s="20"/>
      <c r="L73" s="12"/>
      <c r="M73" s="20"/>
      <c r="N73" s="20"/>
      <c r="O73" s="20"/>
      <c r="P73" s="20"/>
    </row>
    <row r="74" spans="1:16" x14ac:dyDescent="0.2">
      <c r="C74" s="20"/>
      <c r="D74" s="20"/>
      <c r="E74" s="20"/>
      <c r="F74" s="20"/>
      <c r="G74" s="20"/>
      <c r="H74" s="20"/>
      <c r="I74" s="20"/>
      <c r="J74" s="20"/>
      <c r="K74" s="20"/>
      <c r="L74" s="12"/>
      <c r="M74" s="20"/>
      <c r="N74" s="20"/>
      <c r="O74" s="20"/>
      <c r="P74" s="20"/>
    </row>
    <row r="75" spans="1:16" x14ac:dyDescent="0.2">
      <c r="C75" s="20"/>
      <c r="D75" s="20"/>
      <c r="E75" s="20"/>
      <c r="F75" s="20"/>
      <c r="G75" s="20"/>
      <c r="H75" s="20"/>
      <c r="I75" s="20"/>
      <c r="J75" s="20"/>
      <c r="K75" s="20"/>
      <c r="L75" s="12"/>
      <c r="M75" s="20"/>
      <c r="N75" s="20"/>
      <c r="O75" s="20"/>
      <c r="P75" s="20"/>
    </row>
    <row r="76" spans="1:16" x14ac:dyDescent="0.2">
      <c r="A76" t="s">
        <v>127</v>
      </c>
      <c r="B76">
        <v>36</v>
      </c>
      <c r="C76" s="20">
        <v>1264.57</v>
      </c>
      <c r="D76" s="20">
        <v>45524.52</v>
      </c>
      <c r="E76" s="20">
        <v>302.75</v>
      </c>
      <c r="F76" s="20">
        <v>10899</v>
      </c>
      <c r="G76" s="20">
        <v>56423.519999999997</v>
      </c>
      <c r="H76" s="20"/>
      <c r="I76" s="20">
        <v>73902.03</v>
      </c>
      <c r="J76" s="20">
        <v>16997.466899999999</v>
      </c>
      <c r="K76" s="20">
        <v>8498.7334499999997</v>
      </c>
      <c r="L76" s="12">
        <v>82400.763449999999</v>
      </c>
      <c r="M76" s="20"/>
      <c r="N76" s="20">
        <v>50650.879999999997</v>
      </c>
      <c r="O76" s="20"/>
      <c r="P76" s="20">
        <v>17478.510000000002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541FA6E2-E48E-4BE5-BAD8-96192087552F}"/>
</file>

<file path=customXml/itemProps2.xml><?xml version="1.0" encoding="utf-8"?>
<ds:datastoreItem xmlns:ds="http://schemas.openxmlformats.org/officeDocument/2006/customXml" ds:itemID="{F13B632F-2D16-41D1-85D2-CF73F8D0C28D}"/>
</file>

<file path=customXml/itemProps3.xml><?xml version="1.0" encoding="utf-8"?>
<ds:datastoreItem xmlns:ds="http://schemas.openxmlformats.org/officeDocument/2006/customXml" ds:itemID="{7BC59F58-F37E-4575-AD20-F9B8B51C964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2025-01-13T10:39:42Z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</Properties>
</file>