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PLNDZ01\Ksiegowosc\7982\PODATKI\CIT_kalkulacje_2024\11.2024_cit\"/>
    </mc:Choice>
  </mc:AlternateContent>
  <xr:revisionPtr revIDLastSave="0" documentId="13_ncr:1_{BFF17575-29D2-4C0A-8E34-42641C865B61}" xr6:coauthVersionLast="47" xr6:coauthVersionMax="47" xr10:uidLastSave="{00000000-0000-0000-0000-000000000000}"/>
  <bookViews>
    <workbookView xWindow="-25275" yWindow="1710" windowWidth="21600" windowHeight="1117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6" i="1" l="1"/>
  <c r="H55" i="1"/>
  <c r="H54" i="1"/>
  <c r="K57" i="1"/>
  <c r="K62" i="1" l="1"/>
  <c r="K58" i="1"/>
  <c r="K61" i="1"/>
</calcChain>
</file>

<file path=xl/sharedStrings.xml><?xml version="1.0" encoding="utf-8"?>
<sst xmlns="http://schemas.openxmlformats.org/spreadsheetml/2006/main" count="521" uniqueCount="109">
  <si>
    <t/>
  </si>
  <si>
    <t>20240422</t>
  </si>
  <si>
    <t>5024000010</t>
  </si>
  <si>
    <t>KR</t>
  </si>
  <si>
    <t>40</t>
  </si>
  <si>
    <t>PLN</t>
  </si>
  <si>
    <t>NK</t>
  </si>
  <si>
    <t>202404*UMOWA LEASINGU WE1T931 M-C 04/2024</t>
  </si>
  <si>
    <t>202404*UMOWA SERWISOWA WE1T931 M-C 04/2024</t>
  </si>
  <si>
    <t>202404*UMOWA LEASINGU WE 7N489 M-C 04/2024</t>
  </si>
  <si>
    <t>202404*UMOWA SERWISOWA WE 7N489 M-C 04/2024</t>
  </si>
  <si>
    <t>20240515</t>
  </si>
  <si>
    <t>5024000048</t>
  </si>
  <si>
    <t>202405*UMOWA LEASINGU WE1T931 M-C 05/2024</t>
  </si>
  <si>
    <t>202405*UMOWA SERWISOWA WE1T931 M-C 05/2024</t>
  </si>
  <si>
    <t>202405*UMOWA LEASINGU WE 7N489 M-C 05/2024</t>
  </si>
  <si>
    <t>202405*UMOWA SERWISOWA WE 7N489 M-C 05/2024</t>
  </si>
  <si>
    <t>20240618</t>
  </si>
  <si>
    <t>5024000093</t>
  </si>
  <si>
    <t>202406*UMOWA SERWISOWA WE 7N489 M-C 06/2024</t>
  </si>
  <si>
    <t>202406*UMOWA LEASINGU WE1T931 M-C 06/2024</t>
  </si>
  <si>
    <t>202406*UMOWA SERWISOWA WE1T931 M-C 06/2024</t>
  </si>
  <si>
    <t>202406*UMOWA LEASINGU WE 7N489 M-C 06/2024</t>
  </si>
  <si>
    <t>20240712</t>
  </si>
  <si>
    <t>5024000169</t>
  </si>
  <si>
    <t>202407*UMOWA LEASINGU WE1T931 M-C 07/2024</t>
  </si>
  <si>
    <t>202407*UMOWA SERWISOWA WE1T931 M-C 07/2024</t>
  </si>
  <si>
    <t>202407*UMOWA LEASINGU WE 7N489 M-C 07/2024</t>
  </si>
  <si>
    <t>202407*UMOWA SERWISOWA WE 7N489 M-C 07/2024</t>
  </si>
  <si>
    <t>20240826</t>
  </si>
  <si>
    <t>5024000237</t>
  </si>
  <si>
    <t>202408*UMOWA SERWISOWA WE7N489 M-C 08/2024</t>
  </si>
  <si>
    <t>202408*UMOWA LEASINGU WE1T931 M-C 08/2024</t>
  </si>
  <si>
    <t>202408*UMOWA LEASINGU WE7N489 M-C 08/2024</t>
  </si>
  <si>
    <t>202408*UMOWA SERWISOWA WE1T931 M-C 08/2024</t>
  </si>
  <si>
    <t>20240828</t>
  </si>
  <si>
    <t>5024000242</t>
  </si>
  <si>
    <t>202408*UMOWA LEASINGU WE 7N489 M-C 08/2024</t>
  </si>
  <si>
    <t>202408*UMOWA SERWISOWA WE 7N489 M-C 08/2024</t>
  </si>
  <si>
    <t>5024000243</t>
  </si>
  <si>
    <t>KG</t>
  </si>
  <si>
    <t>50</t>
  </si>
  <si>
    <t>202408*UMOWA LEASINGU 7N489 M-C 08/2024</t>
  </si>
  <si>
    <t>202408*UMOWA SERWISOWA 7N489 M-C 08/2024</t>
  </si>
  <si>
    <t>20240913</t>
  </si>
  <si>
    <t>5024000300</t>
  </si>
  <si>
    <t>202409*UMOWA LEASINGU WE 1T931 M-C 09/2024</t>
  </si>
  <si>
    <t>202409*UMOWA LEASINGU WE 7N489 M-C 09/2024</t>
  </si>
  <si>
    <t>202409*UMOWA SERWISOWA WE 1T931 M-C 09/2024</t>
  </si>
  <si>
    <t>202409*UMOWA SERWISOWA WE 7N489 M-C 09/2024</t>
  </si>
  <si>
    <t>20241031</t>
  </si>
  <si>
    <t>5024000388</t>
  </si>
  <si>
    <t>202410*NAJEM SAMOCHODU - B.KOCHANOWSKI</t>
  </si>
  <si>
    <t>20241130</t>
  </si>
  <si>
    <t>5024000481</t>
  </si>
  <si>
    <t>202411*NAJEM SAMOCHODU - B.KOCHANOWSKI</t>
  </si>
  <si>
    <t>25 % NKuP</t>
  </si>
  <si>
    <t>5024000323</t>
  </si>
  <si>
    <t>202409*NAJEM SAMOCHODU - B.KOCHANOWSKI</t>
  </si>
  <si>
    <t>25% NKUP</t>
  </si>
  <si>
    <t>5024000105</t>
  </si>
  <si>
    <t>202406*NAJEM SAMOCHODU - B.KOCHANOWSKI</t>
  </si>
  <si>
    <t>5024000187</t>
  </si>
  <si>
    <t>202407*NAJEM SAMOCHODU - B.KOCHANOWSKI</t>
  </si>
  <si>
    <t>5024000244</t>
  </si>
  <si>
    <t>202408*NAJEM SAMOCHODU - B.KOCHANOWSKI</t>
  </si>
  <si>
    <t>5024000369</t>
  </si>
  <si>
    <t>202410*UMOWA LEASINGU WE 1T931 M-C 10/2024</t>
  </si>
  <si>
    <t>202410*UMOWA LEASINGU WE7N489 M-C 10/2024</t>
  </si>
  <si>
    <t>202410*UMOWA SERWISOWA WE1T931 M-C 10/2024</t>
  </si>
  <si>
    <t>202410*UMOWA SERWISOWA WE7N489 M-C 10/2024</t>
  </si>
  <si>
    <t>5024000447</t>
  </si>
  <si>
    <t>202411*UMOWA SERWISOWA WE 1T931 M-C 11/2024</t>
  </si>
  <si>
    <t>202411*UMOWA SERWISOWA WE 7N489 M-C 11/2024</t>
  </si>
  <si>
    <t>202411*UMOWA LEASINGU WE 1T931M-C 11/2024</t>
  </si>
  <si>
    <t>202411*UMOWA LEASINGU WE 7N489 M-C 11/2024</t>
  </si>
  <si>
    <t>'@01\QZaksięg.@</t>
  </si>
  <si>
    <t>Konto 449050</t>
  </si>
  <si>
    <t>Symbol poz. nieroz./rozl.</t>
  </si>
  <si>
    <t>Przypisanie</t>
  </si>
  <si>
    <t>Numer dokumentu</t>
  </si>
  <si>
    <t>Dział gospodarczy</t>
  </si>
  <si>
    <t>Rodzaj dokumentu</t>
  </si>
  <si>
    <t>Data dokumentu</t>
  </si>
  <si>
    <t>Kod księgowania</t>
  </si>
  <si>
    <t>Kwota w walucie krajowej</t>
  </si>
  <si>
    <t>Waluta krajowa</t>
  </si>
  <si>
    <t>Kod podatku</t>
  </si>
  <si>
    <t>Dokument rozlicz.</t>
  </si>
  <si>
    <t>Opis</t>
  </si>
  <si>
    <t xml:space="preserve">202404*UMOWA LEASINGU </t>
  </si>
  <si>
    <t>odliczenie kup 100% umowa leasingu bez przekroczenia limitu 150 tys pln + nieodliczone 50% vat</t>
  </si>
  <si>
    <t>202404*UMOWA SERWISOWA  i B. Kochanowski</t>
  </si>
  <si>
    <t>25% nkup</t>
  </si>
  <si>
    <t>razem kup</t>
  </si>
  <si>
    <t>razem nkup</t>
  </si>
  <si>
    <t>IL.M-CY</t>
  </si>
  <si>
    <t>RATA FINANSOWA</t>
  </si>
  <si>
    <t>WARTOŚĆ UMOWY FINANS</t>
  </si>
  <si>
    <t>RATA SERWISOWA</t>
  </si>
  <si>
    <t>WARTOŚĆ UMOWY SERWIS</t>
  </si>
  <si>
    <t>RAZEM WARTOŚĆ UMOWY</t>
  </si>
  <si>
    <t>WARTOŚĆ POCZĄTKOWA</t>
  </si>
  <si>
    <t>vat 23%</t>
  </si>
  <si>
    <t>50% vat nieodliczonego</t>
  </si>
  <si>
    <t>wart. Skorygowana o 50% niemożliwego do odlicznia vat sam osobowy do celów mieszanych</t>
  </si>
  <si>
    <t>ZAKŁADANA WARTOŚĆ KOŃCOWA</t>
  </si>
  <si>
    <t>WE1T931</t>
  </si>
  <si>
    <t>WE7N489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</si>
</sst>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0" borderId="0" xfId="0" applyAlignment="1">
      <alignment vertical="top" indent="2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4" borderId="1" xfId="0" applyFill="1" applyBorder="1" applyAlignment="1">
      <alignment vertical="top"/>
    </xf>
    <xf numFmtId="14" fontId="0" fillId="4" borderId="1" xfId="0" applyNumberFormat="1" applyFill="1" applyBorder="1" applyAlignment="1">
      <alignment horizontal="right" vertical="top"/>
    </xf>
    <xf numFmtId="4" fontId="0" fillId="4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4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4" fontId="0" fillId="5" borderId="0" xfId="0" applyNumberFormat="1" applyFill="1" applyAlignment="1">
      <alignment vertical="top"/>
    </xf>
    <xf numFmtId="0" fontId="0" fillId="5" borderId="0" xfId="0" applyFill="1" applyAlignment="1">
      <alignment vertical="top"/>
    </xf>
    <xf numFmtId="0" fontId="1" fillId="5" borderId="0" xfId="0" applyFont="1" applyFill="1" applyAlignment="1">
      <alignment vertical="top"/>
    </xf>
    <xf numFmtId="4" fontId="0" fillId="6" borderId="0" xfId="0" applyNumberFormat="1" applyFill="1" applyAlignment="1">
      <alignment vertical="top"/>
    </xf>
    <xf numFmtId="9" fontId="0" fillId="6" borderId="0" xfId="0" applyNumberFormat="1" applyFill="1" applyAlignment="1">
      <alignment vertical="top"/>
    </xf>
    <xf numFmtId="0" fontId="0" fillId="6" borderId="0" xfId="0" applyFill="1" applyAlignment="1">
      <alignment vertical="top"/>
    </xf>
    <xf numFmtId="0" fontId="1" fillId="6" borderId="0" xfId="0" applyFont="1" applyFill="1" applyAlignment="1">
      <alignment vertical="top"/>
    </xf>
    <xf numFmtId="9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4" fontId="0" fillId="7" borderId="0" xfId="0" applyNumberFormat="1" applyFill="1" applyAlignment="1">
      <alignment vertical="top"/>
    </xf>
    <xf numFmtId="0" fontId="0" fillId="7" borderId="0" xfId="0" applyFill="1" applyAlignment="1">
      <alignment vertical="top"/>
    </xf>
    <xf numFmtId="0" fontId="0" fillId="0" borderId="0" xfId="0" applyAlignment="1">
      <alignment horizontal="left" vertical="top" wrapText="1"/>
    </xf>
    <xf numFmtId="0" fontId="0" fillId="5" borderId="0" xfId="0" applyFill="1" applyAlignment="1">
      <alignment horizontal="left" vertical="top" wrapText="1"/>
    </xf>
    <xf numFmtId="4" fontId="0" fillId="5" borderId="0" xfId="0" applyNumberFormat="1" applyFill="1" applyAlignment="1">
      <alignment horizontal="right" vertical="top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01\QZaksięg.@" descr="@01\QZaksięg.@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01\QZaksięg.@" descr="@01\QZaksięg.@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@01\QZaksięg.@" descr="@01\QZaksięg.@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5" name="Picture@01\QZaksięg.@" descr="@01\QZaksięg.@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6" name="Picture@01\QZaksięg.@" descr="@01\QZaksięg.@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7" name="Picture@01\QZaksięg.@" descr="@01\QZaksięg.@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152400</xdr:colOff>
      <xdr:row>7</xdr:row>
      <xdr:rowOff>133350</xdr:rowOff>
    </xdr:to>
    <xdr:pic>
      <xdr:nvPicPr>
        <xdr:cNvPr id="8" name="Picture@01\QZaksięg.@" descr="@01\QZaksięg.@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152400</xdr:colOff>
      <xdr:row>8</xdr:row>
      <xdr:rowOff>133350</xdr:rowOff>
    </xdr:to>
    <xdr:pic>
      <xdr:nvPicPr>
        <xdr:cNvPr id="9" name="Picture@01\QZaksięg.@" descr="@01\QZaksięg.@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152400</xdr:colOff>
      <xdr:row>9</xdr:row>
      <xdr:rowOff>133350</xdr:rowOff>
    </xdr:to>
    <xdr:pic>
      <xdr:nvPicPr>
        <xdr:cNvPr id="10" name="Picture@01\QZaksięg.@" descr="@01\QZaksięg.@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152400</xdr:colOff>
      <xdr:row>10</xdr:row>
      <xdr:rowOff>133350</xdr:rowOff>
    </xdr:to>
    <xdr:pic>
      <xdr:nvPicPr>
        <xdr:cNvPr id="11" name="Picture@01\QZaksięg.@" descr="@01\QZaksięg.@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133350</xdr:rowOff>
    </xdr:to>
    <xdr:pic>
      <xdr:nvPicPr>
        <xdr:cNvPr id="12" name="Picture@01\QZaksięg.@" descr="@01\QZaksięg.@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152400</xdr:colOff>
      <xdr:row>12</xdr:row>
      <xdr:rowOff>133350</xdr:rowOff>
    </xdr:to>
    <xdr:pic>
      <xdr:nvPicPr>
        <xdr:cNvPr id="13" name="Picture@01\QZaksięg.@" descr="@01\QZaksięg.@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152400</xdr:colOff>
      <xdr:row>13</xdr:row>
      <xdr:rowOff>133350</xdr:rowOff>
    </xdr:to>
    <xdr:pic>
      <xdr:nvPicPr>
        <xdr:cNvPr id="14" name="Picture@01\QZaksięg.@" descr="@01\QZaksięg.@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152400</xdr:colOff>
      <xdr:row>14</xdr:row>
      <xdr:rowOff>133350</xdr:rowOff>
    </xdr:to>
    <xdr:pic>
      <xdr:nvPicPr>
        <xdr:cNvPr id="15" name="Picture@01\QZaksięg.@" descr="@01\QZaksięg.@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152400</xdr:colOff>
      <xdr:row>15</xdr:row>
      <xdr:rowOff>133350</xdr:rowOff>
    </xdr:to>
    <xdr:pic>
      <xdr:nvPicPr>
        <xdr:cNvPr id="16" name="Picture@01\QZaksięg.@" descr="@01\QZaksięg.@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152400</xdr:colOff>
      <xdr:row>16</xdr:row>
      <xdr:rowOff>133350</xdr:rowOff>
    </xdr:to>
    <xdr:pic>
      <xdr:nvPicPr>
        <xdr:cNvPr id="17" name="Picture@01\QZaksięg.@" descr="@01\QZaksięg.@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152400</xdr:colOff>
      <xdr:row>17</xdr:row>
      <xdr:rowOff>133350</xdr:rowOff>
    </xdr:to>
    <xdr:pic>
      <xdr:nvPicPr>
        <xdr:cNvPr id="18" name="Picture@01\QZaksięg.@" descr="@01\QZaksięg.@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152400</xdr:colOff>
      <xdr:row>18</xdr:row>
      <xdr:rowOff>133350</xdr:rowOff>
    </xdr:to>
    <xdr:pic>
      <xdr:nvPicPr>
        <xdr:cNvPr id="19" name="Picture@01\QZaksięg.@" descr="@01\QZaksięg.@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152400</xdr:colOff>
      <xdr:row>19</xdr:row>
      <xdr:rowOff>133350</xdr:rowOff>
    </xdr:to>
    <xdr:pic>
      <xdr:nvPicPr>
        <xdr:cNvPr id="20" name="Picture@01\QZaksięg.@" descr="@01\QZaksięg.@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152400</xdr:colOff>
      <xdr:row>20</xdr:row>
      <xdr:rowOff>133350</xdr:rowOff>
    </xdr:to>
    <xdr:pic>
      <xdr:nvPicPr>
        <xdr:cNvPr id="21" name="Picture@01\QZaksięg.@" descr="@01\QZaksięg.@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152400</xdr:colOff>
      <xdr:row>21</xdr:row>
      <xdr:rowOff>133350</xdr:rowOff>
    </xdr:to>
    <xdr:pic>
      <xdr:nvPicPr>
        <xdr:cNvPr id="22" name="Picture@01\QZaksięg.@" descr="@01\QZaksięg.@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152400</xdr:colOff>
      <xdr:row>22</xdr:row>
      <xdr:rowOff>133350</xdr:rowOff>
    </xdr:to>
    <xdr:pic>
      <xdr:nvPicPr>
        <xdr:cNvPr id="23" name="Picture@01\QZaksięg.@" descr="@01\QZaksięg.@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152400</xdr:colOff>
      <xdr:row>23</xdr:row>
      <xdr:rowOff>133350</xdr:rowOff>
    </xdr:to>
    <xdr:pic>
      <xdr:nvPicPr>
        <xdr:cNvPr id="24" name="Picture@01\QZaksięg.@" descr="@01\QZaksięg.@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152400</xdr:colOff>
      <xdr:row>24</xdr:row>
      <xdr:rowOff>133350</xdr:rowOff>
    </xdr:to>
    <xdr:pic>
      <xdr:nvPicPr>
        <xdr:cNvPr id="25" name="Picture@01\QZaksięg.@" descr="@01\QZaksięg.@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152400</xdr:colOff>
      <xdr:row>25</xdr:row>
      <xdr:rowOff>133350</xdr:rowOff>
    </xdr:to>
    <xdr:pic>
      <xdr:nvPicPr>
        <xdr:cNvPr id="26" name="Picture@01\QZaksięg.@" descr="@01\QZaksięg.@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152400</xdr:colOff>
      <xdr:row>26</xdr:row>
      <xdr:rowOff>133350</xdr:rowOff>
    </xdr:to>
    <xdr:pic>
      <xdr:nvPicPr>
        <xdr:cNvPr id="27" name="Picture@01\QZaksięg.@" descr="@01\QZaksięg.@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152400</xdr:colOff>
      <xdr:row>27</xdr:row>
      <xdr:rowOff>133350</xdr:rowOff>
    </xdr:to>
    <xdr:pic>
      <xdr:nvPicPr>
        <xdr:cNvPr id="28" name="Picture@01\QZaksięg.@" descr="@01\QZaksięg.@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152400</xdr:colOff>
      <xdr:row>28</xdr:row>
      <xdr:rowOff>133350</xdr:rowOff>
    </xdr:to>
    <xdr:pic>
      <xdr:nvPicPr>
        <xdr:cNvPr id="29" name="Picture@01\QZaksięg.@" descr="@01\QZaksięg.@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152400</xdr:colOff>
      <xdr:row>29</xdr:row>
      <xdr:rowOff>133350</xdr:rowOff>
    </xdr:to>
    <xdr:pic>
      <xdr:nvPicPr>
        <xdr:cNvPr id="30" name="Picture@01\QZaksięg.@" descr="@01\QZaksięg.@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152400</xdr:colOff>
      <xdr:row>30</xdr:row>
      <xdr:rowOff>133350</xdr:rowOff>
    </xdr:to>
    <xdr:pic>
      <xdr:nvPicPr>
        <xdr:cNvPr id="31" name="Picture@01\QZaksięg.@" descr="@01\QZaksięg.@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0</xdr:col>
      <xdr:colOff>152400</xdr:colOff>
      <xdr:row>31</xdr:row>
      <xdr:rowOff>133350</xdr:rowOff>
    </xdr:to>
    <xdr:pic>
      <xdr:nvPicPr>
        <xdr:cNvPr id="32" name="Picture@01\QZaksięg.@" descr="@01\QZaksięg.@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0</xdr:col>
      <xdr:colOff>152400</xdr:colOff>
      <xdr:row>32</xdr:row>
      <xdr:rowOff>133350</xdr:rowOff>
    </xdr:to>
    <xdr:pic>
      <xdr:nvPicPr>
        <xdr:cNvPr id="33" name="Picture@01\QZaksięg.@" descr="@01\QZaksięg.@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152400</xdr:colOff>
      <xdr:row>33</xdr:row>
      <xdr:rowOff>133350</xdr:rowOff>
    </xdr:to>
    <xdr:pic>
      <xdr:nvPicPr>
        <xdr:cNvPr id="34" name="Picture@01\QZaksięg.@" descr="@01\QZaksięg.@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0</xdr:col>
      <xdr:colOff>152400</xdr:colOff>
      <xdr:row>34</xdr:row>
      <xdr:rowOff>133350</xdr:rowOff>
    </xdr:to>
    <xdr:pic>
      <xdr:nvPicPr>
        <xdr:cNvPr id="35" name="Picture@01\QZaksięg.@" descr="@01\QZaksięg.@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0</xdr:col>
      <xdr:colOff>152400</xdr:colOff>
      <xdr:row>35</xdr:row>
      <xdr:rowOff>133350</xdr:rowOff>
    </xdr:to>
    <xdr:pic>
      <xdr:nvPicPr>
        <xdr:cNvPr id="36" name="Picture@01\QZaksięg.@" descr="@01\QZaksięg.@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0</xdr:col>
      <xdr:colOff>152400</xdr:colOff>
      <xdr:row>36</xdr:row>
      <xdr:rowOff>133350</xdr:rowOff>
    </xdr:to>
    <xdr:pic>
      <xdr:nvPicPr>
        <xdr:cNvPr id="37" name="Picture@01\QZaksięg.@" descr="@01\QZaksięg.@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152400</xdr:colOff>
      <xdr:row>37</xdr:row>
      <xdr:rowOff>133350</xdr:rowOff>
    </xdr:to>
    <xdr:pic>
      <xdr:nvPicPr>
        <xdr:cNvPr id="38" name="Picture@01\QZaksięg.@" descr="@01\QZaksięg.@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0</xdr:col>
      <xdr:colOff>152400</xdr:colOff>
      <xdr:row>38</xdr:row>
      <xdr:rowOff>133350</xdr:rowOff>
    </xdr:to>
    <xdr:pic>
      <xdr:nvPicPr>
        <xdr:cNvPr id="39" name="Picture@01\QZaksięg.@" descr="@01\QZaksięg.@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0</xdr:col>
      <xdr:colOff>152400</xdr:colOff>
      <xdr:row>39</xdr:row>
      <xdr:rowOff>133350</xdr:rowOff>
    </xdr:to>
    <xdr:pic>
      <xdr:nvPicPr>
        <xdr:cNvPr id="40" name="Picture@01\QZaksięg.@" descr="@01\QZaksięg.@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0</xdr:col>
      <xdr:colOff>152400</xdr:colOff>
      <xdr:row>40</xdr:row>
      <xdr:rowOff>133350</xdr:rowOff>
    </xdr:to>
    <xdr:pic>
      <xdr:nvPicPr>
        <xdr:cNvPr id="41" name="Picture@01\QZaksięg.@" descr="@01\QZaksięg.@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0</xdr:col>
      <xdr:colOff>152400</xdr:colOff>
      <xdr:row>41</xdr:row>
      <xdr:rowOff>133350</xdr:rowOff>
    </xdr:to>
    <xdr:pic>
      <xdr:nvPicPr>
        <xdr:cNvPr id="42" name="Picture@01\QZaksięg.@" descr="@01\QZaksięg.@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0</xdr:col>
      <xdr:colOff>152400</xdr:colOff>
      <xdr:row>42</xdr:row>
      <xdr:rowOff>133350</xdr:rowOff>
    </xdr:to>
    <xdr:pic>
      <xdr:nvPicPr>
        <xdr:cNvPr id="43" name="Picture@01\QZaksięg.@" descr="@01\QZaksięg.@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43</xdr:row>
      <xdr:rowOff>0</xdr:rowOff>
    </xdr:from>
    <xdr:to>
      <xdr:col>0</xdr:col>
      <xdr:colOff>152400</xdr:colOff>
      <xdr:row>43</xdr:row>
      <xdr:rowOff>133350</xdr:rowOff>
    </xdr:to>
    <xdr:pic>
      <xdr:nvPicPr>
        <xdr:cNvPr id="44" name="Picture@01\QZaksięg.@" descr="@01\QZaksięg.@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0</xdr:col>
      <xdr:colOff>152400</xdr:colOff>
      <xdr:row>44</xdr:row>
      <xdr:rowOff>133350</xdr:rowOff>
    </xdr:to>
    <xdr:pic>
      <xdr:nvPicPr>
        <xdr:cNvPr id="45" name="Picture@01\QZaksięg.@" descr="@01\QZaksięg.@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45</xdr:row>
      <xdr:rowOff>0</xdr:rowOff>
    </xdr:from>
    <xdr:to>
      <xdr:col>0</xdr:col>
      <xdr:colOff>152400</xdr:colOff>
      <xdr:row>45</xdr:row>
      <xdr:rowOff>133350</xdr:rowOff>
    </xdr:to>
    <xdr:pic>
      <xdr:nvPicPr>
        <xdr:cNvPr id="46" name="Picture@01\QZaksięg.@" descr="@01\QZaksięg.@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46</xdr:row>
      <xdr:rowOff>0</xdr:rowOff>
    </xdr:from>
    <xdr:to>
      <xdr:col>0</xdr:col>
      <xdr:colOff>152400</xdr:colOff>
      <xdr:row>46</xdr:row>
      <xdr:rowOff>133350</xdr:rowOff>
    </xdr:to>
    <xdr:pic>
      <xdr:nvPicPr>
        <xdr:cNvPr id="47" name="Picture@01\QZaksięg.@" descr="@01\QZaksięg.@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1"/>
  <sheetViews>
    <sheetView tabSelected="1" topLeftCell="A41" workbookViewId="0">
      <selection activeCell="H61" sqref="H61"/>
    </sheetView>
  </sheetViews>
  <sheetFormatPr defaultRowHeight="12.75" outlineLevelRow="3" x14ac:dyDescent="0.2"/>
  <cols>
    <col min="1" max="1" width="17" bestFit="1" customWidth="1"/>
    <col min="2" max="2" width="13" bestFit="1" customWidth="1"/>
    <col min="3" max="3" width="17" bestFit="1" customWidth="1"/>
    <col min="4" max="4" width="19" bestFit="1" customWidth="1"/>
    <col min="5" max="5" width="11" bestFit="1" customWidth="1"/>
    <col min="6" max="6" width="16" bestFit="1" customWidth="1"/>
    <col min="7" max="7" width="11" bestFit="1" customWidth="1"/>
    <col min="8" max="8" width="10" bestFit="1" customWidth="1"/>
    <col min="9" max="9" width="5" bestFit="1" customWidth="1"/>
    <col min="10" max="10" width="13" bestFit="1" customWidth="1"/>
    <col min="11" max="11" width="19" bestFit="1" customWidth="1"/>
    <col min="12" max="12" width="45" bestFit="1" customWidth="1"/>
  </cols>
  <sheetData>
    <row r="1" spans="1:12" ht="51" x14ac:dyDescent="0.2">
      <c r="A1" s="11" t="s">
        <v>78</v>
      </c>
      <c r="B1" s="1" t="s">
        <v>79</v>
      </c>
      <c r="C1" s="1" t="s">
        <v>80</v>
      </c>
      <c r="D1" s="1" t="s">
        <v>81</v>
      </c>
      <c r="E1" s="11" t="s">
        <v>82</v>
      </c>
      <c r="F1" s="1" t="s">
        <v>83</v>
      </c>
      <c r="G1" s="11" t="s">
        <v>84</v>
      </c>
      <c r="H1" s="11" t="s">
        <v>85</v>
      </c>
      <c r="I1" s="11" t="s">
        <v>86</v>
      </c>
      <c r="J1" s="1" t="s">
        <v>87</v>
      </c>
      <c r="K1" s="1" t="s">
        <v>88</v>
      </c>
      <c r="L1" s="1" t="s">
        <v>89</v>
      </c>
    </row>
    <row r="2" spans="1:12" ht="14.1" customHeight="1" outlineLevel="3" x14ac:dyDescent="0.2">
      <c r="A2" s="2" t="s">
        <v>0</v>
      </c>
      <c r="B2" t="s">
        <v>1</v>
      </c>
      <c r="C2" t="s">
        <v>2</v>
      </c>
      <c r="D2" t="s">
        <v>0</v>
      </c>
      <c r="E2" t="s">
        <v>3</v>
      </c>
      <c r="F2" s="3">
        <v>45400</v>
      </c>
      <c r="G2" t="s">
        <v>4</v>
      </c>
      <c r="H2" s="25">
        <v>1337.32</v>
      </c>
      <c r="I2" t="s">
        <v>5</v>
      </c>
      <c r="J2" t="s">
        <v>6</v>
      </c>
      <c r="K2" t="s">
        <v>0</v>
      </c>
      <c r="L2" t="s">
        <v>7</v>
      </c>
    </row>
    <row r="3" spans="1:12" ht="14.1" customHeight="1" outlineLevel="3" x14ac:dyDescent="0.2">
      <c r="A3" s="2" t="s">
        <v>0</v>
      </c>
      <c r="B3" t="s">
        <v>1</v>
      </c>
      <c r="C3" t="s">
        <v>2</v>
      </c>
      <c r="D3" t="s">
        <v>0</v>
      </c>
      <c r="E3" t="s">
        <v>3</v>
      </c>
      <c r="F3" s="3">
        <v>45400</v>
      </c>
      <c r="G3" t="s">
        <v>4</v>
      </c>
      <c r="H3" s="4">
        <v>257.38</v>
      </c>
      <c r="I3" t="s">
        <v>5</v>
      </c>
      <c r="J3" t="s">
        <v>6</v>
      </c>
      <c r="K3" t="s">
        <v>0</v>
      </c>
      <c r="L3" t="s">
        <v>8</v>
      </c>
    </row>
    <row r="4" spans="1:12" ht="14.1" customHeight="1" outlineLevel="3" x14ac:dyDescent="0.2">
      <c r="A4" s="2" t="s">
        <v>0</v>
      </c>
      <c r="B4" t="s">
        <v>1</v>
      </c>
      <c r="C4" t="s">
        <v>2</v>
      </c>
      <c r="D4" t="s">
        <v>0</v>
      </c>
      <c r="E4" t="s">
        <v>3</v>
      </c>
      <c r="F4" s="3">
        <v>45400</v>
      </c>
      <c r="G4" t="s">
        <v>4</v>
      </c>
      <c r="H4" s="25">
        <v>1264.57</v>
      </c>
      <c r="I4" t="s">
        <v>5</v>
      </c>
      <c r="J4" t="s">
        <v>6</v>
      </c>
      <c r="K4" t="s">
        <v>0</v>
      </c>
      <c r="L4" t="s">
        <v>9</v>
      </c>
    </row>
    <row r="5" spans="1:12" ht="14.1" customHeight="1" outlineLevel="3" x14ac:dyDescent="0.2">
      <c r="A5" s="2" t="s">
        <v>0</v>
      </c>
      <c r="B5" t="s">
        <v>1</v>
      </c>
      <c r="C5" t="s">
        <v>2</v>
      </c>
      <c r="D5" t="s">
        <v>0</v>
      </c>
      <c r="E5" t="s">
        <v>3</v>
      </c>
      <c r="F5" s="3">
        <v>45400</v>
      </c>
      <c r="G5" t="s">
        <v>4</v>
      </c>
      <c r="H5" s="4">
        <v>302.75</v>
      </c>
      <c r="I5" t="s">
        <v>5</v>
      </c>
      <c r="J5" t="s">
        <v>6</v>
      </c>
      <c r="K5" t="s">
        <v>0</v>
      </c>
      <c r="L5" t="s">
        <v>10</v>
      </c>
    </row>
    <row r="6" spans="1:12" ht="14.1" customHeight="1" outlineLevel="3" x14ac:dyDescent="0.2">
      <c r="A6" s="2" t="s">
        <v>0</v>
      </c>
      <c r="B6" t="s">
        <v>11</v>
      </c>
      <c r="C6" t="s">
        <v>12</v>
      </c>
      <c r="D6" t="s">
        <v>0</v>
      </c>
      <c r="E6" t="s">
        <v>3</v>
      </c>
      <c r="F6" s="3">
        <v>45425</v>
      </c>
      <c r="G6" t="s">
        <v>4</v>
      </c>
      <c r="H6" s="25">
        <v>1337.32</v>
      </c>
      <c r="I6" t="s">
        <v>5</v>
      </c>
      <c r="J6" t="s">
        <v>6</v>
      </c>
      <c r="K6" t="s">
        <v>0</v>
      </c>
      <c r="L6" t="s">
        <v>13</v>
      </c>
    </row>
    <row r="7" spans="1:12" ht="14.1" customHeight="1" outlineLevel="3" x14ac:dyDescent="0.2">
      <c r="A7" s="2" t="s">
        <v>0</v>
      </c>
      <c r="B7" t="s">
        <v>11</v>
      </c>
      <c r="C7" t="s">
        <v>12</v>
      </c>
      <c r="D7" t="s">
        <v>0</v>
      </c>
      <c r="E7" t="s">
        <v>3</v>
      </c>
      <c r="F7" s="3">
        <v>45425</v>
      </c>
      <c r="G7" t="s">
        <v>4</v>
      </c>
      <c r="H7" s="4">
        <v>257.38</v>
      </c>
      <c r="I7" t="s">
        <v>5</v>
      </c>
      <c r="J7" t="s">
        <v>6</v>
      </c>
      <c r="K7" t="s">
        <v>0</v>
      </c>
      <c r="L7" t="s">
        <v>14</v>
      </c>
    </row>
    <row r="8" spans="1:12" ht="14.1" customHeight="1" outlineLevel="3" x14ac:dyDescent="0.2">
      <c r="A8" s="2" t="s">
        <v>0</v>
      </c>
      <c r="B8" t="s">
        <v>11</v>
      </c>
      <c r="C8" t="s">
        <v>12</v>
      </c>
      <c r="D8" t="s">
        <v>0</v>
      </c>
      <c r="E8" t="s">
        <v>3</v>
      </c>
      <c r="F8" s="3">
        <v>45425</v>
      </c>
      <c r="G8" t="s">
        <v>4</v>
      </c>
      <c r="H8" s="25">
        <v>1264.57</v>
      </c>
      <c r="I8" t="s">
        <v>5</v>
      </c>
      <c r="J8" t="s">
        <v>6</v>
      </c>
      <c r="K8" t="s">
        <v>0</v>
      </c>
      <c r="L8" t="s">
        <v>15</v>
      </c>
    </row>
    <row r="9" spans="1:12" ht="14.1" customHeight="1" outlineLevel="3" x14ac:dyDescent="0.2">
      <c r="A9" s="2" t="s">
        <v>0</v>
      </c>
      <c r="B9" t="s">
        <v>11</v>
      </c>
      <c r="C9" t="s">
        <v>12</v>
      </c>
      <c r="D9" t="s">
        <v>0</v>
      </c>
      <c r="E9" t="s">
        <v>3</v>
      </c>
      <c r="F9" s="3">
        <v>45425</v>
      </c>
      <c r="G9" t="s">
        <v>4</v>
      </c>
      <c r="H9" s="4">
        <v>302.75</v>
      </c>
      <c r="I9" t="s">
        <v>5</v>
      </c>
      <c r="J9" t="s">
        <v>6</v>
      </c>
      <c r="K9" t="s">
        <v>0</v>
      </c>
      <c r="L9" t="s">
        <v>16</v>
      </c>
    </row>
    <row r="10" spans="1:12" ht="14.1" customHeight="1" outlineLevel="3" x14ac:dyDescent="0.2">
      <c r="A10" s="2" t="s">
        <v>0</v>
      </c>
      <c r="B10" t="s">
        <v>17</v>
      </c>
      <c r="C10" t="s">
        <v>18</v>
      </c>
      <c r="D10" t="s">
        <v>0</v>
      </c>
      <c r="E10" t="s">
        <v>3</v>
      </c>
      <c r="F10" s="3">
        <v>45461</v>
      </c>
      <c r="G10" t="s">
        <v>4</v>
      </c>
      <c r="H10" s="4">
        <v>302.75</v>
      </c>
      <c r="I10" t="s">
        <v>5</v>
      </c>
      <c r="J10" t="s">
        <v>6</v>
      </c>
      <c r="K10" t="s">
        <v>0</v>
      </c>
      <c r="L10" t="s">
        <v>19</v>
      </c>
    </row>
    <row r="11" spans="1:12" ht="14.1" customHeight="1" outlineLevel="3" x14ac:dyDescent="0.2">
      <c r="A11" s="2" t="s">
        <v>0</v>
      </c>
      <c r="B11" t="s">
        <v>17</v>
      </c>
      <c r="C11" t="s">
        <v>18</v>
      </c>
      <c r="D11" t="s">
        <v>0</v>
      </c>
      <c r="E11" t="s">
        <v>3</v>
      </c>
      <c r="F11" s="3">
        <v>45461</v>
      </c>
      <c r="G11" t="s">
        <v>4</v>
      </c>
      <c r="H11" s="25">
        <v>1337.32</v>
      </c>
      <c r="I11" t="s">
        <v>5</v>
      </c>
      <c r="J11" t="s">
        <v>6</v>
      </c>
      <c r="K11" t="s">
        <v>0</v>
      </c>
      <c r="L11" t="s">
        <v>20</v>
      </c>
    </row>
    <row r="12" spans="1:12" ht="14.1" customHeight="1" outlineLevel="3" x14ac:dyDescent="0.2">
      <c r="A12" s="2" t="s">
        <v>0</v>
      </c>
      <c r="B12" t="s">
        <v>17</v>
      </c>
      <c r="C12" t="s">
        <v>18</v>
      </c>
      <c r="D12" t="s">
        <v>0</v>
      </c>
      <c r="E12" t="s">
        <v>3</v>
      </c>
      <c r="F12" s="3">
        <v>45461</v>
      </c>
      <c r="G12" t="s">
        <v>4</v>
      </c>
      <c r="H12" s="4">
        <v>257.38</v>
      </c>
      <c r="I12" t="s">
        <v>5</v>
      </c>
      <c r="J12" t="s">
        <v>6</v>
      </c>
      <c r="K12" t="s">
        <v>0</v>
      </c>
      <c r="L12" t="s">
        <v>21</v>
      </c>
    </row>
    <row r="13" spans="1:12" ht="14.1" customHeight="1" outlineLevel="3" x14ac:dyDescent="0.2">
      <c r="A13" s="2" t="s">
        <v>0</v>
      </c>
      <c r="B13" t="s">
        <v>17</v>
      </c>
      <c r="C13" t="s">
        <v>18</v>
      </c>
      <c r="D13" t="s">
        <v>0</v>
      </c>
      <c r="E13" t="s">
        <v>3</v>
      </c>
      <c r="F13" s="3">
        <v>45461</v>
      </c>
      <c r="G13" t="s">
        <v>4</v>
      </c>
      <c r="H13" s="25">
        <v>1264.57</v>
      </c>
      <c r="I13" t="s">
        <v>5</v>
      </c>
      <c r="J13" t="s">
        <v>6</v>
      </c>
      <c r="K13" t="s">
        <v>0</v>
      </c>
      <c r="L13" t="s">
        <v>22</v>
      </c>
    </row>
    <row r="14" spans="1:12" ht="14.1" customHeight="1" outlineLevel="3" x14ac:dyDescent="0.2">
      <c r="A14" s="2" t="s">
        <v>0</v>
      </c>
      <c r="B14" t="s">
        <v>23</v>
      </c>
      <c r="C14" t="s">
        <v>24</v>
      </c>
      <c r="D14" t="s">
        <v>0</v>
      </c>
      <c r="E14" t="s">
        <v>3</v>
      </c>
      <c r="F14" s="3">
        <v>45485</v>
      </c>
      <c r="G14" t="s">
        <v>4</v>
      </c>
      <c r="H14" s="25">
        <v>1337.32</v>
      </c>
      <c r="I14" t="s">
        <v>5</v>
      </c>
      <c r="J14" t="s">
        <v>6</v>
      </c>
      <c r="K14" t="s">
        <v>0</v>
      </c>
      <c r="L14" t="s">
        <v>25</v>
      </c>
    </row>
    <row r="15" spans="1:12" ht="14.1" customHeight="1" outlineLevel="3" x14ac:dyDescent="0.2">
      <c r="A15" s="2" t="s">
        <v>0</v>
      </c>
      <c r="B15" t="s">
        <v>23</v>
      </c>
      <c r="C15" t="s">
        <v>24</v>
      </c>
      <c r="D15" t="s">
        <v>0</v>
      </c>
      <c r="E15" t="s">
        <v>3</v>
      </c>
      <c r="F15" s="3">
        <v>45485</v>
      </c>
      <c r="G15" t="s">
        <v>4</v>
      </c>
      <c r="H15" s="4">
        <v>257.38</v>
      </c>
      <c r="I15" t="s">
        <v>5</v>
      </c>
      <c r="J15" t="s">
        <v>6</v>
      </c>
      <c r="K15" t="s">
        <v>0</v>
      </c>
      <c r="L15" t="s">
        <v>26</v>
      </c>
    </row>
    <row r="16" spans="1:12" ht="14.1" customHeight="1" outlineLevel="3" x14ac:dyDescent="0.2">
      <c r="A16" s="2" t="s">
        <v>0</v>
      </c>
      <c r="B16" t="s">
        <v>23</v>
      </c>
      <c r="C16" t="s">
        <v>24</v>
      </c>
      <c r="D16" t="s">
        <v>0</v>
      </c>
      <c r="E16" t="s">
        <v>3</v>
      </c>
      <c r="F16" s="3">
        <v>45485</v>
      </c>
      <c r="G16" t="s">
        <v>4</v>
      </c>
      <c r="H16" s="25">
        <v>1264.57</v>
      </c>
      <c r="I16" t="s">
        <v>5</v>
      </c>
      <c r="J16" t="s">
        <v>6</v>
      </c>
      <c r="K16" t="s">
        <v>0</v>
      </c>
      <c r="L16" t="s">
        <v>27</v>
      </c>
    </row>
    <row r="17" spans="1:12" ht="14.1" customHeight="1" outlineLevel="3" x14ac:dyDescent="0.2">
      <c r="A17" s="2" t="s">
        <v>0</v>
      </c>
      <c r="B17" t="s">
        <v>23</v>
      </c>
      <c r="C17" t="s">
        <v>24</v>
      </c>
      <c r="D17" t="s">
        <v>0</v>
      </c>
      <c r="E17" t="s">
        <v>3</v>
      </c>
      <c r="F17" s="3">
        <v>45485</v>
      </c>
      <c r="G17" t="s">
        <v>4</v>
      </c>
      <c r="H17" s="4">
        <v>302.75</v>
      </c>
      <c r="I17" t="s">
        <v>5</v>
      </c>
      <c r="J17" t="s">
        <v>6</v>
      </c>
      <c r="K17" t="s">
        <v>0</v>
      </c>
      <c r="L17" t="s">
        <v>28</v>
      </c>
    </row>
    <row r="18" spans="1:12" ht="14.1" customHeight="1" outlineLevel="3" x14ac:dyDescent="0.2">
      <c r="A18" s="2" t="s">
        <v>0</v>
      </c>
      <c r="B18" t="s">
        <v>29</v>
      </c>
      <c r="C18" t="s">
        <v>30</v>
      </c>
      <c r="D18" t="s">
        <v>0</v>
      </c>
      <c r="E18" t="s">
        <v>3</v>
      </c>
      <c r="F18" s="3">
        <v>45509</v>
      </c>
      <c r="G18" t="s">
        <v>4</v>
      </c>
      <c r="H18" s="4">
        <v>302.75</v>
      </c>
      <c r="I18" t="s">
        <v>5</v>
      </c>
      <c r="J18" t="s">
        <v>6</v>
      </c>
      <c r="K18" t="s">
        <v>0</v>
      </c>
      <c r="L18" t="s">
        <v>31</v>
      </c>
    </row>
    <row r="19" spans="1:12" ht="14.1" customHeight="1" outlineLevel="3" x14ac:dyDescent="0.2">
      <c r="A19" s="2" t="s">
        <v>0</v>
      </c>
      <c r="B19" t="s">
        <v>29</v>
      </c>
      <c r="C19" t="s">
        <v>30</v>
      </c>
      <c r="D19" t="s">
        <v>0</v>
      </c>
      <c r="E19" t="s">
        <v>3</v>
      </c>
      <c r="F19" s="3">
        <v>45509</v>
      </c>
      <c r="G19" t="s">
        <v>4</v>
      </c>
      <c r="H19" s="25">
        <v>1337.32</v>
      </c>
      <c r="I19" t="s">
        <v>5</v>
      </c>
      <c r="J19" t="s">
        <v>6</v>
      </c>
      <c r="K19" t="s">
        <v>0</v>
      </c>
      <c r="L19" t="s">
        <v>32</v>
      </c>
    </row>
    <row r="20" spans="1:12" ht="14.1" customHeight="1" outlineLevel="3" x14ac:dyDescent="0.2">
      <c r="A20" s="2" t="s">
        <v>0</v>
      </c>
      <c r="B20" t="s">
        <v>29</v>
      </c>
      <c r="C20" t="s">
        <v>30</v>
      </c>
      <c r="D20" t="s">
        <v>0</v>
      </c>
      <c r="E20" t="s">
        <v>3</v>
      </c>
      <c r="F20" s="3">
        <v>45509</v>
      </c>
      <c r="G20" t="s">
        <v>4</v>
      </c>
      <c r="H20" s="25">
        <v>1264.57</v>
      </c>
      <c r="I20" t="s">
        <v>5</v>
      </c>
      <c r="J20" t="s">
        <v>6</v>
      </c>
      <c r="K20" t="s">
        <v>0</v>
      </c>
      <c r="L20" t="s">
        <v>33</v>
      </c>
    </row>
    <row r="21" spans="1:12" ht="14.1" customHeight="1" outlineLevel="3" x14ac:dyDescent="0.2">
      <c r="A21" s="2" t="s">
        <v>0</v>
      </c>
      <c r="B21" t="s">
        <v>29</v>
      </c>
      <c r="C21" t="s">
        <v>30</v>
      </c>
      <c r="D21" t="s">
        <v>0</v>
      </c>
      <c r="E21" t="s">
        <v>3</v>
      </c>
      <c r="F21" s="3">
        <v>45509</v>
      </c>
      <c r="G21" t="s">
        <v>4</v>
      </c>
      <c r="H21" s="4">
        <v>257.38</v>
      </c>
      <c r="I21" t="s">
        <v>5</v>
      </c>
      <c r="J21" t="s">
        <v>6</v>
      </c>
      <c r="K21" t="s">
        <v>0</v>
      </c>
      <c r="L21" t="s">
        <v>34</v>
      </c>
    </row>
    <row r="22" spans="1:12" ht="14.1" customHeight="1" outlineLevel="3" x14ac:dyDescent="0.2">
      <c r="A22" s="2" t="s">
        <v>0</v>
      </c>
      <c r="B22" t="s">
        <v>35</v>
      </c>
      <c r="C22" t="s">
        <v>36</v>
      </c>
      <c r="D22" t="s">
        <v>0</v>
      </c>
      <c r="E22" t="s">
        <v>3</v>
      </c>
      <c r="F22" s="3">
        <v>45516</v>
      </c>
      <c r="G22" t="s">
        <v>4</v>
      </c>
      <c r="H22" s="25">
        <v>1264.57</v>
      </c>
      <c r="I22" t="s">
        <v>5</v>
      </c>
      <c r="J22" t="s">
        <v>6</v>
      </c>
      <c r="K22" t="s">
        <v>0</v>
      </c>
      <c r="L22" t="s">
        <v>37</v>
      </c>
    </row>
    <row r="23" spans="1:12" ht="14.1" customHeight="1" outlineLevel="3" x14ac:dyDescent="0.2">
      <c r="A23" s="2" t="s">
        <v>0</v>
      </c>
      <c r="B23" t="s">
        <v>35</v>
      </c>
      <c r="C23" t="s">
        <v>36</v>
      </c>
      <c r="D23" t="s">
        <v>0</v>
      </c>
      <c r="E23" t="s">
        <v>3</v>
      </c>
      <c r="F23" s="3">
        <v>45516</v>
      </c>
      <c r="G23" t="s">
        <v>4</v>
      </c>
      <c r="H23" s="25">
        <v>1337.32</v>
      </c>
      <c r="I23" t="s">
        <v>5</v>
      </c>
      <c r="J23" t="s">
        <v>6</v>
      </c>
      <c r="K23" t="s">
        <v>0</v>
      </c>
      <c r="L23" t="s">
        <v>32</v>
      </c>
    </row>
    <row r="24" spans="1:12" ht="14.1" customHeight="1" outlineLevel="3" x14ac:dyDescent="0.2">
      <c r="A24" s="2" t="s">
        <v>0</v>
      </c>
      <c r="B24" t="s">
        <v>35</v>
      </c>
      <c r="C24" t="s">
        <v>36</v>
      </c>
      <c r="D24" t="s">
        <v>0</v>
      </c>
      <c r="E24" t="s">
        <v>3</v>
      </c>
      <c r="F24" s="3">
        <v>45516</v>
      </c>
      <c r="G24" t="s">
        <v>4</v>
      </c>
      <c r="H24" s="4">
        <v>257.38</v>
      </c>
      <c r="I24" t="s">
        <v>5</v>
      </c>
      <c r="J24" t="s">
        <v>6</v>
      </c>
      <c r="K24" t="s">
        <v>0</v>
      </c>
      <c r="L24" t="s">
        <v>34</v>
      </c>
    </row>
    <row r="25" spans="1:12" ht="14.1" customHeight="1" outlineLevel="3" x14ac:dyDescent="0.2">
      <c r="A25" s="2" t="s">
        <v>0</v>
      </c>
      <c r="B25" t="s">
        <v>35</v>
      </c>
      <c r="C25" t="s">
        <v>36</v>
      </c>
      <c r="D25" t="s">
        <v>0</v>
      </c>
      <c r="E25" t="s">
        <v>3</v>
      </c>
      <c r="F25" s="3">
        <v>45516</v>
      </c>
      <c r="G25" t="s">
        <v>4</v>
      </c>
      <c r="H25" s="4">
        <v>302.75</v>
      </c>
      <c r="I25" t="s">
        <v>5</v>
      </c>
      <c r="J25" t="s">
        <v>6</v>
      </c>
      <c r="K25" t="s">
        <v>0</v>
      </c>
      <c r="L25" t="s">
        <v>38</v>
      </c>
    </row>
    <row r="26" spans="1:12" ht="14.1" customHeight="1" outlineLevel="3" x14ac:dyDescent="0.2">
      <c r="A26" s="2" t="s">
        <v>0</v>
      </c>
      <c r="B26" t="s">
        <v>35</v>
      </c>
      <c r="C26" t="s">
        <v>39</v>
      </c>
      <c r="D26" t="s">
        <v>0</v>
      </c>
      <c r="E26" t="s">
        <v>40</v>
      </c>
      <c r="F26" s="3">
        <v>45531</v>
      </c>
      <c r="G26" t="s">
        <v>41</v>
      </c>
      <c r="H26" s="25">
        <v>-1337.32</v>
      </c>
      <c r="I26" t="s">
        <v>5</v>
      </c>
      <c r="J26" t="s">
        <v>6</v>
      </c>
      <c r="K26" t="s">
        <v>0</v>
      </c>
      <c r="L26" t="s">
        <v>32</v>
      </c>
    </row>
    <row r="27" spans="1:12" ht="14.1" customHeight="1" outlineLevel="3" x14ac:dyDescent="0.2">
      <c r="A27" s="2" t="s">
        <v>0</v>
      </c>
      <c r="B27" t="s">
        <v>35</v>
      </c>
      <c r="C27" t="s">
        <v>39</v>
      </c>
      <c r="D27" t="s">
        <v>0</v>
      </c>
      <c r="E27" t="s">
        <v>40</v>
      </c>
      <c r="F27" s="3">
        <v>45531</v>
      </c>
      <c r="G27" t="s">
        <v>41</v>
      </c>
      <c r="H27" s="4">
        <v>-257.38</v>
      </c>
      <c r="I27" t="s">
        <v>5</v>
      </c>
      <c r="J27" t="s">
        <v>6</v>
      </c>
      <c r="K27" t="s">
        <v>0</v>
      </c>
      <c r="L27" t="s">
        <v>34</v>
      </c>
    </row>
    <row r="28" spans="1:12" ht="14.1" customHeight="1" outlineLevel="3" x14ac:dyDescent="0.2">
      <c r="A28" s="2" t="s">
        <v>0</v>
      </c>
      <c r="B28" t="s">
        <v>35</v>
      </c>
      <c r="C28" t="s">
        <v>39</v>
      </c>
      <c r="D28" t="s">
        <v>0</v>
      </c>
      <c r="E28" t="s">
        <v>40</v>
      </c>
      <c r="F28" s="3">
        <v>45531</v>
      </c>
      <c r="G28" t="s">
        <v>41</v>
      </c>
      <c r="H28" s="25">
        <v>-1264.57</v>
      </c>
      <c r="I28" t="s">
        <v>5</v>
      </c>
      <c r="J28" t="s">
        <v>6</v>
      </c>
      <c r="K28" t="s">
        <v>0</v>
      </c>
      <c r="L28" t="s">
        <v>42</v>
      </c>
    </row>
    <row r="29" spans="1:12" ht="14.1" customHeight="1" outlineLevel="3" x14ac:dyDescent="0.2">
      <c r="A29" s="2" t="s">
        <v>0</v>
      </c>
      <c r="B29" t="s">
        <v>35</v>
      </c>
      <c r="C29" t="s">
        <v>39</v>
      </c>
      <c r="D29" t="s">
        <v>0</v>
      </c>
      <c r="E29" t="s">
        <v>40</v>
      </c>
      <c r="F29" s="3">
        <v>45531</v>
      </c>
      <c r="G29" t="s">
        <v>41</v>
      </c>
      <c r="H29" s="4">
        <v>-302.75</v>
      </c>
      <c r="I29" t="s">
        <v>5</v>
      </c>
      <c r="J29" t="s">
        <v>6</v>
      </c>
      <c r="K29" t="s">
        <v>0</v>
      </c>
      <c r="L29" t="s">
        <v>43</v>
      </c>
    </row>
    <row r="30" spans="1:12" ht="14.1" customHeight="1" outlineLevel="3" x14ac:dyDescent="0.2">
      <c r="A30" s="2" t="s">
        <v>0</v>
      </c>
      <c r="B30" t="s">
        <v>44</v>
      </c>
      <c r="C30" t="s">
        <v>45</v>
      </c>
      <c r="D30" t="s">
        <v>0</v>
      </c>
      <c r="E30" t="s">
        <v>3</v>
      </c>
      <c r="F30" s="3">
        <v>45538</v>
      </c>
      <c r="G30" t="s">
        <v>4</v>
      </c>
      <c r="H30" s="25">
        <v>1445.52</v>
      </c>
      <c r="I30" t="s">
        <v>5</v>
      </c>
      <c r="J30" t="s">
        <v>6</v>
      </c>
      <c r="K30" t="s">
        <v>0</v>
      </c>
      <c r="L30" t="s">
        <v>46</v>
      </c>
    </row>
    <row r="31" spans="1:12" ht="14.1" customHeight="1" outlineLevel="3" x14ac:dyDescent="0.2">
      <c r="A31" s="2" t="s">
        <v>0</v>
      </c>
      <c r="B31" t="s">
        <v>44</v>
      </c>
      <c r="C31" t="s">
        <v>45</v>
      </c>
      <c r="D31" t="s">
        <v>0</v>
      </c>
      <c r="E31" t="s">
        <v>3</v>
      </c>
      <c r="F31" s="3">
        <v>45538</v>
      </c>
      <c r="G31" t="s">
        <v>4</v>
      </c>
      <c r="H31" s="25">
        <v>1264.57</v>
      </c>
      <c r="I31" t="s">
        <v>5</v>
      </c>
      <c r="J31" t="s">
        <v>6</v>
      </c>
      <c r="K31" t="s">
        <v>0</v>
      </c>
      <c r="L31" t="s">
        <v>47</v>
      </c>
    </row>
    <row r="32" spans="1:12" ht="14.1" customHeight="1" outlineLevel="3" x14ac:dyDescent="0.2">
      <c r="A32" s="2" t="s">
        <v>0</v>
      </c>
      <c r="B32" t="s">
        <v>44</v>
      </c>
      <c r="C32" t="s">
        <v>45</v>
      </c>
      <c r="D32" t="s">
        <v>0</v>
      </c>
      <c r="E32" t="s">
        <v>3</v>
      </c>
      <c r="F32" s="3">
        <v>45538</v>
      </c>
      <c r="G32" t="s">
        <v>4</v>
      </c>
      <c r="H32" s="4">
        <v>343.15</v>
      </c>
      <c r="I32" t="s">
        <v>5</v>
      </c>
      <c r="J32" t="s">
        <v>6</v>
      </c>
      <c r="K32" t="s">
        <v>0</v>
      </c>
      <c r="L32" t="s">
        <v>48</v>
      </c>
    </row>
    <row r="33" spans="1:12" ht="14.1" customHeight="1" outlineLevel="3" x14ac:dyDescent="0.2">
      <c r="A33" s="2" t="s">
        <v>0</v>
      </c>
      <c r="B33" t="s">
        <v>44</v>
      </c>
      <c r="C33" t="s">
        <v>45</v>
      </c>
      <c r="D33" t="s">
        <v>0</v>
      </c>
      <c r="E33" t="s">
        <v>3</v>
      </c>
      <c r="F33" s="3">
        <v>45538</v>
      </c>
      <c r="G33" t="s">
        <v>4</v>
      </c>
      <c r="H33" s="4">
        <v>302.75</v>
      </c>
      <c r="I33" t="s">
        <v>5</v>
      </c>
      <c r="J33" t="s">
        <v>6</v>
      </c>
      <c r="K33" t="s">
        <v>0</v>
      </c>
      <c r="L33" t="s">
        <v>49</v>
      </c>
    </row>
    <row r="34" spans="1:12" ht="14.1" customHeight="1" outlineLevel="3" x14ac:dyDescent="0.2">
      <c r="A34" s="2" t="s">
        <v>0</v>
      </c>
      <c r="B34" t="s">
        <v>50</v>
      </c>
      <c r="C34" t="s">
        <v>51</v>
      </c>
      <c r="D34" t="s">
        <v>0</v>
      </c>
      <c r="E34" t="s">
        <v>3</v>
      </c>
      <c r="F34" s="3">
        <v>45595</v>
      </c>
      <c r="G34" t="s">
        <v>4</v>
      </c>
      <c r="H34" s="4">
        <v>3000</v>
      </c>
      <c r="I34" t="s">
        <v>5</v>
      </c>
      <c r="J34" t="s">
        <v>6</v>
      </c>
      <c r="K34" t="s">
        <v>0</v>
      </c>
      <c r="L34" t="s">
        <v>52</v>
      </c>
    </row>
    <row r="35" spans="1:12" ht="14.1" customHeight="1" outlineLevel="3" x14ac:dyDescent="0.2">
      <c r="A35" s="2" t="s">
        <v>0</v>
      </c>
      <c r="B35" t="s">
        <v>53</v>
      </c>
      <c r="C35" t="s">
        <v>54</v>
      </c>
      <c r="D35" t="s">
        <v>0</v>
      </c>
      <c r="E35" t="s">
        <v>3</v>
      </c>
      <c r="F35" s="3">
        <v>45626</v>
      </c>
      <c r="G35" t="s">
        <v>4</v>
      </c>
      <c r="H35" s="4">
        <v>3000</v>
      </c>
      <c r="I35" t="s">
        <v>5</v>
      </c>
      <c r="J35" t="s">
        <v>6</v>
      </c>
      <c r="K35" t="s">
        <v>0</v>
      </c>
      <c r="L35" t="s">
        <v>55</v>
      </c>
    </row>
    <row r="36" spans="1:12" ht="14.1" customHeight="1" outlineLevel="3" x14ac:dyDescent="0.2">
      <c r="A36" s="2" t="s">
        <v>0</v>
      </c>
      <c r="B36" t="s">
        <v>56</v>
      </c>
      <c r="C36" t="s">
        <v>57</v>
      </c>
      <c r="D36" t="s">
        <v>0</v>
      </c>
      <c r="E36" t="s">
        <v>3</v>
      </c>
      <c r="F36" s="3">
        <v>45565</v>
      </c>
      <c r="G36" t="s">
        <v>4</v>
      </c>
      <c r="H36" s="4">
        <v>3000</v>
      </c>
      <c r="I36" t="s">
        <v>5</v>
      </c>
      <c r="J36" t="s">
        <v>6</v>
      </c>
      <c r="K36" t="s">
        <v>0</v>
      </c>
      <c r="L36" t="s">
        <v>58</v>
      </c>
    </row>
    <row r="37" spans="1:12" ht="14.1" customHeight="1" outlineLevel="3" x14ac:dyDescent="0.2">
      <c r="A37" s="2" t="s">
        <v>0</v>
      </c>
      <c r="B37" t="s">
        <v>59</v>
      </c>
      <c r="C37" t="s">
        <v>60</v>
      </c>
      <c r="D37" t="s">
        <v>0</v>
      </c>
      <c r="E37" t="s">
        <v>3</v>
      </c>
      <c r="F37" s="3">
        <v>45467</v>
      </c>
      <c r="G37" t="s">
        <v>4</v>
      </c>
      <c r="H37" s="4">
        <v>3000</v>
      </c>
      <c r="I37" t="s">
        <v>5</v>
      </c>
      <c r="J37" t="s">
        <v>6</v>
      </c>
      <c r="K37" t="s">
        <v>0</v>
      </c>
      <c r="L37" t="s">
        <v>61</v>
      </c>
    </row>
    <row r="38" spans="1:12" ht="14.1" customHeight="1" outlineLevel="3" x14ac:dyDescent="0.2">
      <c r="A38" s="2" t="s">
        <v>0</v>
      </c>
      <c r="B38" t="s">
        <v>59</v>
      </c>
      <c r="C38" t="s">
        <v>62</v>
      </c>
      <c r="D38" t="s">
        <v>0</v>
      </c>
      <c r="E38" t="s">
        <v>3</v>
      </c>
      <c r="F38" s="3">
        <v>45504</v>
      </c>
      <c r="G38" t="s">
        <v>4</v>
      </c>
      <c r="H38" s="4">
        <v>3000</v>
      </c>
      <c r="I38" t="s">
        <v>5</v>
      </c>
      <c r="J38" t="s">
        <v>6</v>
      </c>
      <c r="K38" t="s">
        <v>0</v>
      </c>
      <c r="L38" t="s">
        <v>63</v>
      </c>
    </row>
    <row r="39" spans="1:12" ht="14.1" customHeight="1" outlineLevel="3" x14ac:dyDescent="0.2">
      <c r="A39" s="2" t="s">
        <v>0</v>
      </c>
      <c r="B39" t="s">
        <v>59</v>
      </c>
      <c r="C39" t="s">
        <v>64</v>
      </c>
      <c r="D39" t="s">
        <v>0</v>
      </c>
      <c r="E39" t="s">
        <v>3</v>
      </c>
      <c r="F39" s="3">
        <v>45532</v>
      </c>
      <c r="G39" t="s">
        <v>4</v>
      </c>
      <c r="H39" s="4">
        <v>3000</v>
      </c>
      <c r="I39" t="s">
        <v>5</v>
      </c>
      <c r="J39" t="s">
        <v>6</v>
      </c>
      <c r="K39" t="s">
        <v>0</v>
      </c>
      <c r="L39" t="s">
        <v>65</v>
      </c>
    </row>
    <row r="40" spans="1:12" ht="14.1" customHeight="1" outlineLevel="3" x14ac:dyDescent="0.2">
      <c r="A40" s="2" t="s">
        <v>0</v>
      </c>
      <c r="B40" t="s">
        <v>59</v>
      </c>
      <c r="C40" t="s">
        <v>66</v>
      </c>
      <c r="D40" t="s">
        <v>0</v>
      </c>
      <c r="E40" t="s">
        <v>3</v>
      </c>
      <c r="F40" s="3">
        <v>45568</v>
      </c>
      <c r="G40" t="s">
        <v>4</v>
      </c>
      <c r="H40" s="25">
        <v>1445.52</v>
      </c>
      <c r="I40" t="s">
        <v>5</v>
      </c>
      <c r="J40" t="s">
        <v>6</v>
      </c>
      <c r="K40" t="s">
        <v>0</v>
      </c>
      <c r="L40" t="s">
        <v>67</v>
      </c>
    </row>
    <row r="41" spans="1:12" ht="14.1" customHeight="1" outlineLevel="3" x14ac:dyDescent="0.2">
      <c r="A41" s="2" t="s">
        <v>0</v>
      </c>
      <c r="B41" t="s">
        <v>59</v>
      </c>
      <c r="C41" t="s">
        <v>66</v>
      </c>
      <c r="D41" t="s">
        <v>0</v>
      </c>
      <c r="E41" t="s">
        <v>3</v>
      </c>
      <c r="F41" s="3">
        <v>45568</v>
      </c>
      <c r="G41" t="s">
        <v>4</v>
      </c>
      <c r="H41" s="25">
        <v>1264.57</v>
      </c>
      <c r="I41" t="s">
        <v>5</v>
      </c>
      <c r="J41" t="s">
        <v>6</v>
      </c>
      <c r="K41" t="s">
        <v>0</v>
      </c>
      <c r="L41" t="s">
        <v>68</v>
      </c>
    </row>
    <row r="42" spans="1:12" ht="14.1" customHeight="1" outlineLevel="3" x14ac:dyDescent="0.2">
      <c r="A42" s="2" t="s">
        <v>0</v>
      </c>
      <c r="B42" t="s">
        <v>59</v>
      </c>
      <c r="C42" t="s">
        <v>66</v>
      </c>
      <c r="D42" t="s">
        <v>0</v>
      </c>
      <c r="E42" t="s">
        <v>3</v>
      </c>
      <c r="F42" s="3">
        <v>45568</v>
      </c>
      <c r="G42" t="s">
        <v>4</v>
      </c>
      <c r="H42" s="4">
        <v>343.15</v>
      </c>
      <c r="I42" t="s">
        <v>5</v>
      </c>
      <c r="J42" t="s">
        <v>6</v>
      </c>
      <c r="K42" t="s">
        <v>0</v>
      </c>
      <c r="L42" t="s">
        <v>69</v>
      </c>
    </row>
    <row r="43" spans="1:12" ht="14.1" customHeight="1" outlineLevel="3" x14ac:dyDescent="0.2">
      <c r="A43" s="2" t="s">
        <v>0</v>
      </c>
      <c r="B43" t="s">
        <v>59</v>
      </c>
      <c r="C43" t="s">
        <v>66</v>
      </c>
      <c r="D43" t="s">
        <v>0</v>
      </c>
      <c r="E43" t="s">
        <v>3</v>
      </c>
      <c r="F43" s="3">
        <v>45568</v>
      </c>
      <c r="G43" t="s">
        <v>4</v>
      </c>
      <c r="H43" s="4">
        <v>302.75</v>
      </c>
      <c r="I43" t="s">
        <v>5</v>
      </c>
      <c r="J43" t="s">
        <v>6</v>
      </c>
      <c r="K43" t="s">
        <v>0</v>
      </c>
      <c r="L43" t="s">
        <v>70</v>
      </c>
    </row>
    <row r="44" spans="1:12" ht="14.1" customHeight="1" outlineLevel="3" x14ac:dyDescent="0.2">
      <c r="A44" s="2" t="s">
        <v>0</v>
      </c>
      <c r="B44" t="s">
        <v>59</v>
      </c>
      <c r="C44" t="s">
        <v>71</v>
      </c>
      <c r="D44" t="s">
        <v>0</v>
      </c>
      <c r="E44" t="s">
        <v>3</v>
      </c>
      <c r="F44" s="3">
        <v>45603</v>
      </c>
      <c r="G44" t="s">
        <v>4</v>
      </c>
      <c r="H44" s="4">
        <v>343.15</v>
      </c>
      <c r="I44" t="s">
        <v>5</v>
      </c>
      <c r="J44" t="s">
        <v>6</v>
      </c>
      <c r="K44" t="s">
        <v>0</v>
      </c>
      <c r="L44" t="s">
        <v>72</v>
      </c>
    </row>
    <row r="45" spans="1:12" ht="14.1" customHeight="1" outlineLevel="3" x14ac:dyDescent="0.2">
      <c r="A45" s="2" t="s">
        <v>0</v>
      </c>
      <c r="B45" t="s">
        <v>59</v>
      </c>
      <c r="C45" t="s">
        <v>71</v>
      </c>
      <c r="D45" t="s">
        <v>0</v>
      </c>
      <c r="E45" t="s">
        <v>3</v>
      </c>
      <c r="F45" s="3">
        <v>45603</v>
      </c>
      <c r="G45" t="s">
        <v>4</v>
      </c>
      <c r="H45" s="4">
        <v>302.75</v>
      </c>
      <c r="I45" t="s">
        <v>5</v>
      </c>
      <c r="J45" t="s">
        <v>6</v>
      </c>
      <c r="K45" t="s">
        <v>0</v>
      </c>
      <c r="L45" t="s">
        <v>73</v>
      </c>
    </row>
    <row r="46" spans="1:12" ht="14.1" customHeight="1" outlineLevel="3" x14ac:dyDescent="0.2">
      <c r="A46" s="2" t="s">
        <v>0</v>
      </c>
      <c r="B46" t="s">
        <v>59</v>
      </c>
      <c r="C46" t="s">
        <v>71</v>
      </c>
      <c r="D46" t="s">
        <v>0</v>
      </c>
      <c r="E46" t="s">
        <v>3</v>
      </c>
      <c r="F46" s="3">
        <v>45603</v>
      </c>
      <c r="G46" t="s">
        <v>4</v>
      </c>
      <c r="H46" s="25">
        <v>1445.52</v>
      </c>
      <c r="I46" t="s">
        <v>5</v>
      </c>
      <c r="J46" t="s">
        <v>6</v>
      </c>
      <c r="K46" t="s">
        <v>0</v>
      </c>
      <c r="L46" t="s">
        <v>74</v>
      </c>
    </row>
    <row r="47" spans="1:12" ht="14.1" customHeight="1" outlineLevel="3" x14ac:dyDescent="0.2">
      <c r="A47" s="2" t="s">
        <v>0</v>
      </c>
      <c r="B47" t="s">
        <v>59</v>
      </c>
      <c r="C47" t="s">
        <v>71</v>
      </c>
      <c r="D47" t="s">
        <v>0</v>
      </c>
      <c r="E47" t="s">
        <v>3</v>
      </c>
      <c r="F47" s="3">
        <v>45603</v>
      </c>
      <c r="G47" t="s">
        <v>4</v>
      </c>
      <c r="H47" s="25">
        <v>1264.57</v>
      </c>
      <c r="I47" t="s">
        <v>5</v>
      </c>
      <c r="J47" t="s">
        <v>6</v>
      </c>
      <c r="K47" t="s">
        <v>0</v>
      </c>
      <c r="L47" t="s">
        <v>75</v>
      </c>
    </row>
    <row r="48" spans="1:12" outlineLevel="2" x14ac:dyDescent="0.2">
      <c r="A48" s="5" t="s">
        <v>76</v>
      </c>
      <c r="B48" s="5" t="s">
        <v>0</v>
      </c>
      <c r="C48" s="5" t="s">
        <v>0</v>
      </c>
      <c r="D48" s="5" t="s">
        <v>0</v>
      </c>
      <c r="E48" s="5" t="s">
        <v>0</v>
      </c>
      <c r="F48" s="6"/>
      <c r="G48" s="5" t="s">
        <v>0</v>
      </c>
      <c r="H48" s="7">
        <v>43878.07</v>
      </c>
      <c r="I48" s="5" t="s">
        <v>5</v>
      </c>
      <c r="J48" s="5" t="s">
        <v>0</v>
      </c>
      <c r="K48" s="5" t="s">
        <v>0</v>
      </c>
      <c r="L48" s="5" t="s">
        <v>0</v>
      </c>
    </row>
    <row r="49" spans="1:14" outlineLevel="1" x14ac:dyDescent="0.2">
      <c r="A49" s="5" t="s">
        <v>77</v>
      </c>
      <c r="B49" s="5" t="s">
        <v>0</v>
      </c>
      <c r="C49" s="5" t="s">
        <v>0</v>
      </c>
      <c r="D49" s="5" t="s">
        <v>0</v>
      </c>
      <c r="E49" s="5" t="s">
        <v>0</v>
      </c>
      <c r="F49" s="6"/>
      <c r="G49" s="5" t="s">
        <v>0</v>
      </c>
      <c r="H49" s="7">
        <v>43878.07</v>
      </c>
      <c r="I49" s="5" t="s">
        <v>5</v>
      </c>
      <c r="J49" s="5" t="s">
        <v>0</v>
      </c>
      <c r="K49" s="5" t="s">
        <v>0</v>
      </c>
      <c r="L49" s="5" t="s">
        <v>0</v>
      </c>
    </row>
    <row r="50" spans="1:14" x14ac:dyDescent="0.2">
      <c r="A50" s="8" t="s">
        <v>0</v>
      </c>
      <c r="B50" s="8" t="s">
        <v>0</v>
      </c>
      <c r="C50" s="8" t="s">
        <v>0</v>
      </c>
      <c r="D50" s="8" t="s">
        <v>0</v>
      </c>
      <c r="E50" s="8" t="s">
        <v>0</v>
      </c>
      <c r="F50" s="9"/>
      <c r="G50" s="8" t="s">
        <v>0</v>
      </c>
      <c r="H50" s="10">
        <v>43878.07</v>
      </c>
      <c r="I50" s="8" t="s">
        <v>5</v>
      </c>
      <c r="J50" s="8" t="s">
        <v>0</v>
      </c>
      <c r="K50" s="8" t="s">
        <v>0</v>
      </c>
      <c r="L50" s="8" t="s">
        <v>0</v>
      </c>
    </row>
    <row r="54" spans="1:14" x14ac:dyDescent="0.2">
      <c r="H54" s="12">
        <f>H2+H4+H6+H8+H11+H13+H14+H16+H19+H20+H22+H23+H26+H28+H30+H31+H40+H41+H46+H47</f>
        <v>21139.719999999998</v>
      </c>
      <c r="L54" s="13" t="s">
        <v>90</v>
      </c>
      <c r="N54" s="14" t="s">
        <v>91</v>
      </c>
    </row>
    <row r="55" spans="1:14" x14ac:dyDescent="0.2">
      <c r="H55" s="15">
        <f>H45+H44+H43+H42+H39+H38+H37+H36+H35+H34+H33+H32+H29+H27+H25+H24+H21+H18+H17+H15+H12+H10+H9+H7+H5+H3</f>
        <v>22738.350000000006</v>
      </c>
    </row>
    <row r="56" spans="1:14" x14ac:dyDescent="0.2">
      <c r="J56" s="16">
        <v>0.25</v>
      </c>
      <c r="K56" s="15">
        <f>H55*25%</f>
        <v>5684.5875000000015</v>
      </c>
      <c r="L56" s="17" t="s">
        <v>92</v>
      </c>
      <c r="N56" s="18" t="s">
        <v>93</v>
      </c>
    </row>
    <row r="57" spans="1:14" x14ac:dyDescent="0.2">
      <c r="J57" s="19">
        <v>0.75</v>
      </c>
      <c r="K57" s="20">
        <f>H55*75%</f>
        <v>17053.762500000004</v>
      </c>
    </row>
    <row r="58" spans="1:14" x14ac:dyDescent="0.2">
      <c r="K58" s="20">
        <f>SUM(K56:K57)</f>
        <v>22738.350000000006</v>
      </c>
    </row>
    <row r="61" spans="1:14" x14ac:dyDescent="0.2">
      <c r="K61" s="20">
        <f>K57+H54</f>
        <v>38193.482499999998</v>
      </c>
      <c r="L61" t="s">
        <v>94</v>
      </c>
    </row>
    <row r="62" spans="1:14" x14ac:dyDescent="0.2">
      <c r="K62" s="21">
        <f>K56</f>
        <v>5684.5875000000015</v>
      </c>
      <c r="L62" s="22" t="s">
        <v>95</v>
      </c>
    </row>
    <row r="65" spans="1:16" ht="89.25" x14ac:dyDescent="0.2">
      <c r="B65" s="23" t="s">
        <v>96</v>
      </c>
      <c r="C65" s="23" t="s">
        <v>97</v>
      </c>
      <c r="D65" s="23" t="s">
        <v>98</v>
      </c>
      <c r="E65" s="23" t="s">
        <v>99</v>
      </c>
      <c r="F65" s="23" t="s">
        <v>100</v>
      </c>
      <c r="G65" s="23" t="s">
        <v>101</v>
      </c>
      <c r="H65" s="23"/>
      <c r="I65" s="23" t="s">
        <v>102</v>
      </c>
      <c r="J65" s="23" t="s">
        <v>103</v>
      </c>
      <c r="K65" s="23" t="s">
        <v>104</v>
      </c>
      <c r="L65" s="24" t="s">
        <v>105</v>
      </c>
      <c r="M65" s="23"/>
      <c r="N65" s="23" t="s">
        <v>106</v>
      </c>
      <c r="O65" s="23"/>
      <c r="P65" s="23"/>
    </row>
    <row r="66" spans="1:16" x14ac:dyDescent="0.2">
      <c r="L66" s="13"/>
    </row>
    <row r="67" spans="1:16" x14ac:dyDescent="0.2">
      <c r="A67" t="s">
        <v>107</v>
      </c>
      <c r="B67">
        <v>36</v>
      </c>
      <c r="C67" s="20">
        <v>1514.14</v>
      </c>
      <c r="D67" s="20">
        <v>54509.04</v>
      </c>
      <c r="E67" s="20">
        <v>287.01</v>
      </c>
      <c r="F67" s="20">
        <v>10332.36</v>
      </c>
      <c r="G67" s="20">
        <v>64841.4</v>
      </c>
      <c r="H67" s="20"/>
      <c r="I67" s="20">
        <v>98438.62</v>
      </c>
      <c r="J67" s="20">
        <v>22640.882600000001</v>
      </c>
      <c r="K67" s="20">
        <v>11320.4413</v>
      </c>
      <c r="L67" s="12">
        <v>109759.0613</v>
      </c>
      <c r="M67" s="20"/>
      <c r="N67" s="20">
        <v>53567.39</v>
      </c>
      <c r="O67" s="20"/>
      <c r="P67" s="20">
        <v>33597.219999999994</v>
      </c>
    </row>
    <row r="68" spans="1:16" x14ac:dyDescent="0.2">
      <c r="C68" s="20"/>
      <c r="D68" s="20"/>
      <c r="E68" s="20"/>
      <c r="F68" s="20"/>
      <c r="G68" s="20"/>
      <c r="H68" s="20"/>
      <c r="I68" s="20"/>
      <c r="J68" s="20"/>
      <c r="K68" s="20"/>
      <c r="L68" s="12"/>
      <c r="M68" s="20"/>
      <c r="N68" s="20"/>
      <c r="O68" s="20"/>
      <c r="P68" s="20"/>
    </row>
    <row r="69" spans="1:16" x14ac:dyDescent="0.2">
      <c r="C69" s="20"/>
      <c r="D69" s="20"/>
      <c r="E69" s="20"/>
      <c r="F69" s="20"/>
      <c r="G69" s="20"/>
      <c r="H69" s="20"/>
      <c r="I69" s="20"/>
      <c r="J69" s="20"/>
      <c r="K69" s="20"/>
      <c r="L69" s="12"/>
      <c r="M69" s="20"/>
      <c r="N69" s="20"/>
      <c r="O69" s="20"/>
      <c r="P69" s="20"/>
    </row>
    <row r="70" spans="1:16" x14ac:dyDescent="0.2">
      <c r="C70" s="20"/>
      <c r="D70" s="20"/>
      <c r="E70" s="20"/>
      <c r="F70" s="20"/>
      <c r="G70" s="20"/>
      <c r="H70" s="20"/>
      <c r="I70" s="20"/>
      <c r="J70" s="20"/>
      <c r="K70" s="20"/>
      <c r="L70" s="12"/>
      <c r="M70" s="20"/>
      <c r="N70" s="20"/>
      <c r="O70" s="20"/>
      <c r="P70" s="20"/>
    </row>
    <row r="71" spans="1:16" x14ac:dyDescent="0.2">
      <c r="A71" t="s">
        <v>108</v>
      </c>
      <c r="B71">
        <v>36</v>
      </c>
      <c r="C71" s="20">
        <v>1264.57</v>
      </c>
      <c r="D71" s="20">
        <v>45524.52</v>
      </c>
      <c r="E71" s="20">
        <v>302.75</v>
      </c>
      <c r="F71" s="20">
        <v>10899</v>
      </c>
      <c r="G71" s="20">
        <v>56423.519999999997</v>
      </c>
      <c r="H71" s="20"/>
      <c r="I71" s="20">
        <v>73902.03</v>
      </c>
      <c r="J71" s="20">
        <v>16997.466899999999</v>
      </c>
      <c r="K71" s="20">
        <v>8498.7334499999997</v>
      </c>
      <c r="L71" s="12">
        <v>82400.763449999999</v>
      </c>
      <c r="M71" s="20"/>
      <c r="N71" s="20">
        <v>50650.879999999997</v>
      </c>
      <c r="O71" s="20"/>
      <c r="P71" s="20">
        <v>17478.510000000002</v>
      </c>
    </row>
  </sheetData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D620008A6A394A899FFF1D3A0DD3D2" ma:contentTypeVersion="13" ma:contentTypeDescription="Utwórz nowy dokument." ma:contentTypeScope="" ma:versionID="fc356e9bd6d36f15c2b425e70bf4690e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89dd083cc92bb712f123f95c1504342c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Props1.xml><?xml version="1.0" encoding="utf-8"?>
<ds:datastoreItem xmlns:ds="http://schemas.openxmlformats.org/officeDocument/2006/customXml" ds:itemID="{1C494541-56C9-4D5B-B2DC-01E5C25E7E22}"/>
</file>

<file path=customXml/itemProps2.xml><?xml version="1.0" encoding="utf-8"?>
<ds:datastoreItem xmlns:ds="http://schemas.openxmlformats.org/officeDocument/2006/customXml" ds:itemID="{5B0C762C-BF69-447F-9311-D7C99F6F2EF8}"/>
</file>

<file path=customXml/itemProps3.xml><?xml version="1.0" encoding="utf-8"?>
<ds:datastoreItem xmlns:ds="http://schemas.openxmlformats.org/officeDocument/2006/customXml" ds:itemID="{D741735C-B733-4F2E-AC85-6B367B34841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Czerwonka, Monika</cp:lastModifiedBy>
  <cp:revision>1</cp:revision>
  <dcterms:modified xsi:type="dcterms:W3CDTF">2024-12-12T09:45:04Z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Cat_7289232a-508d-46d5-bb6e-3434663f6014_Version">
    <vt:lpwstr>1</vt:lpwstr>
  </property>
  <property fmtid="{D5CDD505-2E9C-101B-9397-08002B2CF9AE}" pid="3" name="STCat_7289232a-508d-46d5-bb6e-3434663f6014_Id">
    <vt:lpwstr>7289232a-508d-46d5-bb6e-3434663f6014</vt:lpwstr>
  </property>
  <property fmtid="{D5CDD505-2E9C-101B-9397-08002B2CF9AE}" pid="4" name="STCat_7289232a-508d-46d5-bb6e-3434663f6014_Name">
    <vt:lpwstr>SensibleFileserver</vt:lpwstr>
  </property>
  <property fmtid="{D5CDD505-2E9C-101B-9397-08002B2CF9AE}" pid="5" name="ContentTypeId">
    <vt:lpwstr>0x0101005CD620008A6A394A899FFF1D3A0DD3D2</vt:lpwstr>
  </property>
</Properties>
</file>