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7C9A93A5-77BC-4136-A2B1-294321250C25}" xr6:coauthVersionLast="47" xr6:coauthVersionMax="47" xr10:uidLastSave="{00000000-0000-0000-0000-000000000000}"/>
  <bookViews>
    <workbookView xWindow="-24645" yWindow="139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K51" i="1"/>
  <c r="K48" i="1"/>
  <c r="K47" i="1"/>
  <c r="K46" i="1"/>
  <c r="H45" i="1"/>
  <c r="H44" i="1"/>
</calcChain>
</file>

<file path=xl/sharedStrings.xml><?xml version="1.0" encoding="utf-8"?>
<sst xmlns="http://schemas.openxmlformats.org/spreadsheetml/2006/main" count="582" uniqueCount="104">
  <si>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</si>
  <si>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</si>
  <si>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</si>
  <si>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</si>
  <si>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</si>
  <si>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</si>
  <si>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</si>
  <si>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</si>
  <si>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</si>
  <si>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</si>
  <si>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</si>
  <si>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</si>
  <si>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</si>
  <si>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</si>
  <si>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</si>
  <si>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</si>
  <si>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</si>
  <si>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</si>
  <si>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</si>
  <si>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</si>
  <si>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</si>
  <si>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</si>
  <si>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</si>
  <si>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LEASINGU WE1T931 M-C 06/2024</t>
  </si>
  <si>
    <t>202406*UMOWA SERWISOWA WE1T931 M-C 06/2024</t>
  </si>
  <si>
    <t>202406*UMOWA LEASINGU WE 7N489 M-C 06/2024</t>
  </si>
  <si>
    <t>202406*UMOWA SERWISOWA WE 7N489 M-C 06/2024</t>
  </si>
  <si>
    <t>20240712</t>
  </si>
  <si>
    <t>5024000169</t>
  </si>
  <si>
    <t>202407*UMOWA LEASINGU WE1T931 M-C 07/2024</t>
  </si>
  <si>
    <t>202407*UMOWA SERWISOWA WE1T931 M-C 07/2024</t>
  </si>
  <si>
    <t>202407*UMOWA LEASINGU WE 7N489 M-C 07/2024</t>
  </si>
  <si>
    <t>202407*UMOWA SERWISOWA WE 7N489 M-C 07/2024</t>
  </si>
  <si>
    <t>20240826</t>
  </si>
  <si>
    <t>5024000237</t>
  </si>
  <si>
    <t>202408*UMOWA LEASINGU WE1T931 M-C 08/2024</t>
  </si>
  <si>
    <t>60767820</t>
  </si>
  <si>
    <t>202408*UMOWA LEASINGU WE7N489 M-C 08/2024</t>
  </si>
  <si>
    <t>202408*UMOWA SERWISOWA WE1T931 M-C 08/2024</t>
  </si>
  <si>
    <t>202408*UMOWA SERWISOWA WE7N489 M-C 08/2024</t>
  </si>
  <si>
    <t>20240828</t>
  </si>
  <si>
    <t>5024000242</t>
  </si>
  <si>
    <t>202408*UMOWA LEASINGU WE 7N489 M-C 08/2024</t>
  </si>
  <si>
    <t>202408*UMOWA SERWISOWA WE 7N489 M-C 08/2024</t>
  </si>
  <si>
    <t>5024000243</t>
  </si>
  <si>
    <t>KG</t>
  </si>
  <si>
    <t>50</t>
  </si>
  <si>
    <t>202408*UMOWA LEASINGU 7N489 M-C 08/2024</t>
  </si>
  <si>
    <t>202408*UMOWA SERWISOWA 7N489 M-C 08/2024</t>
  </si>
  <si>
    <t>20240913</t>
  </si>
  <si>
    <t>5024000300</t>
  </si>
  <si>
    <t>202409*UMOWA SERWISOWA WE 7N489 M-C 09/2024</t>
  </si>
  <si>
    <t>202409*UMOWA SERWISOWA WE 1T931 M-C 09/2024</t>
  </si>
  <si>
    <t>202409*UMOWA LEASINGU WE 1T931 M-C 09/2024</t>
  </si>
  <si>
    <t>202409*UMOWA LEASINGU WE 7N489 M-C 09/2024</t>
  </si>
  <si>
    <t>25 % NKuP</t>
  </si>
  <si>
    <t>5024000323</t>
  </si>
  <si>
    <t>202409*NAJEM SAMOCHODU - B.KOCHANOWSKI</t>
  </si>
  <si>
    <t>60767388</t>
  </si>
  <si>
    <t>25% NKUP</t>
  </si>
  <si>
    <t>5024000105</t>
  </si>
  <si>
    <t>202406*NAJEM SAMOCHODU - B.KOCHANOWSKI</t>
  </si>
  <si>
    <t>5024000187</t>
  </si>
  <si>
    <t>202407*NAJEM SAMOCHODU - B.KOCHANOWSKI</t>
  </si>
  <si>
    <t>5024000244</t>
  </si>
  <si>
    <t>202408*NAJEM SAMOCHODU - B.KOCHANOWSKI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</si>
  <si>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</si>
  <si>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</si>
  <si>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</si>
  <si>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</si>
  <si>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</si>
  <si>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</si>
  <si>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</si>
  <si>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</si>
  <si>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</si>
  <si>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</si>
  <si>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</si>
  <si>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</si>
  <si>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</si>
  <si>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</si>
  <si>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</si>
  <si>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</si>
  <si>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</si>
  <si>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</si>
  <si>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</si>
  <si>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202404*UMOWA LEASINGU </t>
  </si>
  <si>
    <t>odliczenie kup 100% umowa leasingu bez przekroczenia limitu 150 tys pln + nieodliczone 50% vat</t>
  </si>
  <si>
    <t>202404*UMOWA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</si>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</sst>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1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37" workbookViewId="0">
      <selection activeCell="G49" sqref="G4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13.140625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68</v>
      </c>
      <c r="B1" s="1" t="s">
        <v>69</v>
      </c>
      <c r="C1" s="1" t="s">
        <v>70</v>
      </c>
      <c r="D1" s="1" t="s">
        <v>71</v>
      </c>
      <c r="E1" s="11" t="s">
        <v>72</v>
      </c>
      <c r="F1" s="1" t="s">
        <v>73</v>
      </c>
      <c r="G1" s="11" t="s">
        <v>74</v>
      </c>
      <c r="H1" s="11" t="s">
        <v>75</v>
      </c>
      <c r="I1" s="11" t="s">
        <v>76</v>
      </c>
      <c r="J1" s="1" t="s">
        <v>77</v>
      </c>
      <c r="K1" s="1" t="s">
        <v>78</v>
      </c>
      <c r="L1" s="1" t="s">
        <v>79</v>
      </c>
      <c r="M1" s="1" t="s">
        <v>80</v>
      </c>
      <c r="N1" s="11" t="s">
        <v>81</v>
      </c>
      <c r="O1" s="1" t="s">
        <v>82</v>
      </c>
      <c r="P1" s="1" t="s">
        <v>83</v>
      </c>
      <c r="Q1" s="1" t="s">
        <v>84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25">
        <v>45400</v>
      </c>
      <c r="G2" s="13" t="s">
        <v>4</v>
      </c>
      <c r="H2" s="26">
        <v>1337.32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25">
        <v>45400</v>
      </c>
      <c r="G4" s="13" t="s">
        <v>4</v>
      </c>
      <c r="H4" s="26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25">
        <v>45425</v>
      </c>
      <c r="G6" s="13" t="s">
        <v>4</v>
      </c>
      <c r="H6" s="26">
        <v>1337.32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4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25">
        <v>45425</v>
      </c>
      <c r="G8" s="13" t="s">
        <v>4</v>
      </c>
      <c r="H8" s="26">
        <v>1264.57</v>
      </c>
      <c r="I8" s="13" t="s">
        <v>5</v>
      </c>
      <c r="J8" t="s">
        <v>6</v>
      </c>
      <c r="K8" t="s">
        <v>0</v>
      </c>
      <c r="L8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4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25">
        <v>45461</v>
      </c>
      <c r="G10" s="13" t="s">
        <v>4</v>
      </c>
      <c r="H10" s="26">
        <v>1337.32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45461</v>
      </c>
    </row>
    <row r="11" spans="1:17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45461</v>
      </c>
      <c r="G11" t="s">
        <v>4</v>
      </c>
      <c r="H11" s="4">
        <v>257.38</v>
      </c>
      <c r="I11" t="s">
        <v>5</v>
      </c>
      <c r="J11" t="s">
        <v>6</v>
      </c>
      <c r="K11" t="s">
        <v>0</v>
      </c>
      <c r="L11" t="s">
        <v>24</v>
      </c>
      <c r="M11" t="s">
        <v>8</v>
      </c>
      <c r="N11" t="s">
        <v>9</v>
      </c>
      <c r="O11" t="s">
        <v>10</v>
      </c>
      <c r="P11" t="s">
        <v>11</v>
      </c>
      <c r="Q11" s="3">
        <v>45461</v>
      </c>
    </row>
    <row r="12" spans="1:17" ht="14.1" customHeight="1" outlineLevel="3" x14ac:dyDescent="0.2">
      <c r="A12" s="2" t="s">
        <v>0</v>
      </c>
      <c r="B12" t="s">
        <v>21</v>
      </c>
      <c r="C12" t="s">
        <v>22</v>
      </c>
      <c r="D12" t="s">
        <v>0</v>
      </c>
      <c r="E12" t="s">
        <v>3</v>
      </c>
      <c r="F12" s="25">
        <v>45461</v>
      </c>
      <c r="G12" s="13" t="s">
        <v>4</v>
      </c>
      <c r="H12" s="26">
        <v>1264.57</v>
      </c>
      <c r="I12" t="s">
        <v>5</v>
      </c>
      <c r="J12" t="s">
        <v>6</v>
      </c>
      <c r="K12" t="s">
        <v>0</v>
      </c>
      <c r="L12" t="s">
        <v>25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21</v>
      </c>
      <c r="C13" t="s">
        <v>22</v>
      </c>
      <c r="D13" t="s">
        <v>0</v>
      </c>
      <c r="E13" t="s">
        <v>3</v>
      </c>
      <c r="F13" s="3">
        <v>45461</v>
      </c>
      <c r="G13" t="s">
        <v>4</v>
      </c>
      <c r="H13" s="4">
        <v>302.75</v>
      </c>
      <c r="I13" t="s">
        <v>5</v>
      </c>
      <c r="J13" t="s">
        <v>6</v>
      </c>
      <c r="K13" t="s">
        <v>0</v>
      </c>
      <c r="L13" t="s">
        <v>26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27</v>
      </c>
      <c r="C14" t="s">
        <v>28</v>
      </c>
      <c r="D14" t="s">
        <v>0</v>
      </c>
      <c r="E14" t="s">
        <v>3</v>
      </c>
      <c r="F14" s="25">
        <v>45485</v>
      </c>
      <c r="G14" s="13" t="s">
        <v>4</v>
      </c>
      <c r="H14" s="26">
        <v>1337.32</v>
      </c>
      <c r="I14" t="s">
        <v>5</v>
      </c>
      <c r="J14" t="s">
        <v>6</v>
      </c>
      <c r="K14" t="s">
        <v>0</v>
      </c>
      <c r="L14" t="s">
        <v>29</v>
      </c>
      <c r="M14" t="s">
        <v>8</v>
      </c>
      <c r="N14" t="s">
        <v>9</v>
      </c>
      <c r="O14" t="s">
        <v>10</v>
      </c>
      <c r="P14" t="s">
        <v>11</v>
      </c>
      <c r="Q14" s="3">
        <v>45485</v>
      </c>
    </row>
    <row r="15" spans="1:17" ht="14.1" customHeight="1" outlineLevel="3" x14ac:dyDescent="0.2">
      <c r="A15" s="2" t="s">
        <v>0</v>
      </c>
      <c r="B15" t="s">
        <v>27</v>
      </c>
      <c r="C15" t="s">
        <v>28</v>
      </c>
      <c r="D15" t="s">
        <v>0</v>
      </c>
      <c r="E15" t="s">
        <v>3</v>
      </c>
      <c r="F15" s="3">
        <v>45485</v>
      </c>
      <c r="G15" t="s">
        <v>4</v>
      </c>
      <c r="H15" s="4">
        <v>257.38</v>
      </c>
      <c r="I15" t="s">
        <v>5</v>
      </c>
      <c r="J15" t="s">
        <v>6</v>
      </c>
      <c r="K15" t="s">
        <v>0</v>
      </c>
      <c r="L15" t="s">
        <v>30</v>
      </c>
      <c r="M15" t="s">
        <v>8</v>
      </c>
      <c r="N15" t="s">
        <v>9</v>
      </c>
      <c r="O15" t="s">
        <v>10</v>
      </c>
      <c r="P15" t="s">
        <v>11</v>
      </c>
      <c r="Q15" s="3">
        <v>45485</v>
      </c>
    </row>
    <row r="16" spans="1:17" ht="14.1" customHeight="1" outlineLevel="3" x14ac:dyDescent="0.2">
      <c r="A16" s="2" t="s">
        <v>0</v>
      </c>
      <c r="B16" t="s">
        <v>27</v>
      </c>
      <c r="C16" t="s">
        <v>28</v>
      </c>
      <c r="D16" t="s">
        <v>0</v>
      </c>
      <c r="E16" t="s">
        <v>3</v>
      </c>
      <c r="F16" s="25">
        <v>45485</v>
      </c>
      <c r="G16" s="13" t="s">
        <v>4</v>
      </c>
      <c r="H16" s="26">
        <v>1264.57</v>
      </c>
      <c r="I16" t="s">
        <v>5</v>
      </c>
      <c r="J16" t="s">
        <v>6</v>
      </c>
      <c r="K16" t="s">
        <v>0</v>
      </c>
      <c r="L16" t="s">
        <v>31</v>
      </c>
      <c r="M16" t="s">
        <v>8</v>
      </c>
      <c r="N16" t="s">
        <v>9</v>
      </c>
      <c r="O16" t="s">
        <v>10</v>
      </c>
      <c r="P16" t="s">
        <v>11</v>
      </c>
      <c r="Q16" s="3">
        <v>45485</v>
      </c>
    </row>
    <row r="17" spans="1:17" ht="14.1" customHeight="1" outlineLevel="3" x14ac:dyDescent="0.2">
      <c r="A17" s="2" t="s">
        <v>0</v>
      </c>
      <c r="B17" t="s">
        <v>27</v>
      </c>
      <c r="C17" t="s">
        <v>28</v>
      </c>
      <c r="D17" t="s">
        <v>0</v>
      </c>
      <c r="E17" t="s">
        <v>3</v>
      </c>
      <c r="F17" s="3">
        <v>45485</v>
      </c>
      <c r="G17" t="s">
        <v>4</v>
      </c>
      <c r="H17" s="4">
        <v>302.75</v>
      </c>
      <c r="I17" t="s">
        <v>5</v>
      </c>
      <c r="J17" t="s">
        <v>6</v>
      </c>
      <c r="K17" t="s">
        <v>0</v>
      </c>
      <c r="L17" t="s">
        <v>32</v>
      </c>
      <c r="M17" t="s">
        <v>8</v>
      </c>
      <c r="N17" t="s">
        <v>9</v>
      </c>
      <c r="O17" t="s">
        <v>10</v>
      </c>
      <c r="P17" t="s">
        <v>11</v>
      </c>
      <c r="Q17" s="3">
        <v>45485</v>
      </c>
    </row>
    <row r="18" spans="1:17" ht="14.1" customHeight="1" outlineLevel="3" x14ac:dyDescent="0.2">
      <c r="A18" s="2" t="s">
        <v>0</v>
      </c>
      <c r="B18" t="s">
        <v>33</v>
      </c>
      <c r="C18" t="s">
        <v>34</v>
      </c>
      <c r="D18" t="s">
        <v>0</v>
      </c>
      <c r="E18" t="s">
        <v>3</v>
      </c>
      <c r="F18" s="25">
        <v>45509</v>
      </c>
      <c r="G18" s="13" t="s">
        <v>4</v>
      </c>
      <c r="H18" s="26">
        <v>1337.32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36</v>
      </c>
      <c r="O18" t="s">
        <v>10</v>
      </c>
      <c r="P18" t="s">
        <v>11</v>
      </c>
      <c r="Q18" s="3">
        <v>45530</v>
      </c>
    </row>
    <row r="19" spans="1:17" ht="14.1" customHeight="1" outlineLevel="3" x14ac:dyDescent="0.2">
      <c r="A19" s="2" t="s">
        <v>0</v>
      </c>
      <c r="B19" t="s">
        <v>33</v>
      </c>
      <c r="C19" t="s">
        <v>34</v>
      </c>
      <c r="D19" t="s">
        <v>0</v>
      </c>
      <c r="E19" t="s">
        <v>3</v>
      </c>
      <c r="F19" s="25">
        <v>45509</v>
      </c>
      <c r="G19" s="13" t="s">
        <v>4</v>
      </c>
      <c r="H19" s="26">
        <v>1264.57</v>
      </c>
      <c r="I19" t="s">
        <v>5</v>
      </c>
      <c r="J19" t="s">
        <v>6</v>
      </c>
      <c r="K19" t="s">
        <v>0</v>
      </c>
      <c r="L19" t="s">
        <v>37</v>
      </c>
      <c r="M19" t="s">
        <v>8</v>
      </c>
      <c r="N19" t="s">
        <v>36</v>
      </c>
      <c r="O19" t="s">
        <v>10</v>
      </c>
      <c r="P19" t="s">
        <v>11</v>
      </c>
      <c r="Q19" s="3">
        <v>45530</v>
      </c>
    </row>
    <row r="20" spans="1:17" ht="14.1" customHeight="1" outlineLevel="3" x14ac:dyDescent="0.2">
      <c r="A20" s="2" t="s">
        <v>0</v>
      </c>
      <c r="B20" t="s">
        <v>33</v>
      </c>
      <c r="C20" t="s">
        <v>34</v>
      </c>
      <c r="D20" t="s">
        <v>0</v>
      </c>
      <c r="E20" t="s">
        <v>3</v>
      </c>
      <c r="F20" s="3">
        <v>45509</v>
      </c>
      <c r="G20" t="s">
        <v>4</v>
      </c>
      <c r="H20" s="4">
        <v>257.38</v>
      </c>
      <c r="I20" t="s">
        <v>5</v>
      </c>
      <c r="J20" t="s">
        <v>6</v>
      </c>
      <c r="K20" t="s">
        <v>0</v>
      </c>
      <c r="L20" t="s">
        <v>38</v>
      </c>
      <c r="M20" t="s">
        <v>8</v>
      </c>
      <c r="N20" t="s">
        <v>36</v>
      </c>
      <c r="O20" t="s">
        <v>10</v>
      </c>
      <c r="P20" t="s">
        <v>11</v>
      </c>
      <c r="Q20" s="3">
        <v>45530</v>
      </c>
    </row>
    <row r="21" spans="1:17" ht="14.1" customHeight="1" outlineLevel="3" x14ac:dyDescent="0.2">
      <c r="A21" s="2" t="s">
        <v>0</v>
      </c>
      <c r="B21" t="s">
        <v>33</v>
      </c>
      <c r="C21" t="s">
        <v>34</v>
      </c>
      <c r="D21" t="s">
        <v>0</v>
      </c>
      <c r="E21" t="s">
        <v>3</v>
      </c>
      <c r="F21" s="3">
        <v>45509</v>
      </c>
      <c r="G21" t="s">
        <v>4</v>
      </c>
      <c r="H21" s="4">
        <v>302.75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36</v>
      </c>
      <c r="O21" t="s">
        <v>10</v>
      </c>
      <c r="P21" t="s">
        <v>11</v>
      </c>
      <c r="Q21" s="3">
        <v>45530</v>
      </c>
    </row>
    <row r="22" spans="1:17" ht="14.1" customHeight="1" outlineLevel="3" x14ac:dyDescent="0.2">
      <c r="A22" s="2" t="s">
        <v>0</v>
      </c>
      <c r="B22" t="s">
        <v>40</v>
      </c>
      <c r="C22" t="s">
        <v>41</v>
      </c>
      <c r="D22" t="s">
        <v>0</v>
      </c>
      <c r="E22" t="s">
        <v>3</v>
      </c>
      <c r="F22" s="25">
        <v>45516</v>
      </c>
      <c r="G22" s="13" t="s">
        <v>4</v>
      </c>
      <c r="H22" s="26">
        <v>1337.32</v>
      </c>
      <c r="I22" t="s">
        <v>5</v>
      </c>
      <c r="J22" t="s">
        <v>6</v>
      </c>
      <c r="K22" t="s">
        <v>0</v>
      </c>
      <c r="L22" t="s">
        <v>35</v>
      </c>
      <c r="M22" t="s">
        <v>8</v>
      </c>
      <c r="N22" t="s">
        <v>9</v>
      </c>
      <c r="O22" t="s">
        <v>10</v>
      </c>
      <c r="P22" t="s">
        <v>11</v>
      </c>
      <c r="Q22" s="3">
        <v>45532</v>
      </c>
    </row>
    <row r="23" spans="1:17" ht="14.1" customHeight="1" outlineLevel="3" x14ac:dyDescent="0.2">
      <c r="A23" s="2" t="s">
        <v>0</v>
      </c>
      <c r="B23" t="s">
        <v>40</v>
      </c>
      <c r="C23" t="s">
        <v>41</v>
      </c>
      <c r="D23" t="s">
        <v>0</v>
      </c>
      <c r="E23" t="s">
        <v>3</v>
      </c>
      <c r="F23" s="3">
        <v>45516</v>
      </c>
      <c r="G23" t="s">
        <v>4</v>
      </c>
      <c r="H23" s="4">
        <v>257.38</v>
      </c>
      <c r="I23" t="s">
        <v>5</v>
      </c>
      <c r="J23" t="s">
        <v>6</v>
      </c>
      <c r="K23" t="s">
        <v>0</v>
      </c>
      <c r="L23" t="s">
        <v>38</v>
      </c>
      <c r="M23" t="s">
        <v>8</v>
      </c>
      <c r="N23" t="s">
        <v>9</v>
      </c>
      <c r="O23" t="s">
        <v>10</v>
      </c>
      <c r="P23" t="s">
        <v>11</v>
      </c>
      <c r="Q23" s="3">
        <v>45532</v>
      </c>
    </row>
    <row r="24" spans="1:17" ht="14.1" customHeight="1" outlineLevel="3" x14ac:dyDescent="0.2">
      <c r="A24" s="2" t="s">
        <v>0</v>
      </c>
      <c r="B24" t="s">
        <v>40</v>
      </c>
      <c r="C24" t="s">
        <v>41</v>
      </c>
      <c r="D24" t="s">
        <v>0</v>
      </c>
      <c r="E24" t="s">
        <v>3</v>
      </c>
      <c r="F24" s="25">
        <v>45516</v>
      </c>
      <c r="G24" s="13" t="s">
        <v>4</v>
      </c>
      <c r="H24" s="26">
        <v>1264.57</v>
      </c>
      <c r="I24" t="s">
        <v>5</v>
      </c>
      <c r="J24" t="s">
        <v>6</v>
      </c>
      <c r="K24" t="s">
        <v>0</v>
      </c>
      <c r="L24" t="s">
        <v>42</v>
      </c>
      <c r="M24" t="s">
        <v>8</v>
      </c>
      <c r="N24" t="s">
        <v>9</v>
      </c>
      <c r="O24" t="s">
        <v>10</v>
      </c>
      <c r="P24" t="s">
        <v>11</v>
      </c>
      <c r="Q24" s="3">
        <v>45532</v>
      </c>
    </row>
    <row r="25" spans="1:17" ht="14.1" customHeight="1" outlineLevel="3" x14ac:dyDescent="0.2">
      <c r="A25" s="2" t="s">
        <v>0</v>
      </c>
      <c r="B25" t="s">
        <v>40</v>
      </c>
      <c r="C25" t="s">
        <v>41</v>
      </c>
      <c r="D25" t="s">
        <v>0</v>
      </c>
      <c r="E25" t="s">
        <v>3</v>
      </c>
      <c r="F25" s="3">
        <v>45516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43</v>
      </c>
      <c r="M25" t="s">
        <v>8</v>
      </c>
      <c r="N25" t="s">
        <v>9</v>
      </c>
      <c r="O25" t="s">
        <v>10</v>
      </c>
      <c r="P25" t="s">
        <v>11</v>
      </c>
      <c r="Q25" s="3">
        <v>45532</v>
      </c>
    </row>
    <row r="26" spans="1:17" ht="14.1" customHeight="1" outlineLevel="3" x14ac:dyDescent="0.2">
      <c r="A26" s="2" t="s">
        <v>0</v>
      </c>
      <c r="B26" t="s">
        <v>40</v>
      </c>
      <c r="C26" t="s">
        <v>44</v>
      </c>
      <c r="D26" t="s">
        <v>0</v>
      </c>
      <c r="E26" t="s">
        <v>45</v>
      </c>
      <c r="F26" s="25">
        <v>45531</v>
      </c>
      <c r="G26" s="13" t="s">
        <v>46</v>
      </c>
      <c r="H26" s="26">
        <v>-1337.32</v>
      </c>
      <c r="I26" t="s">
        <v>5</v>
      </c>
      <c r="J26" t="s">
        <v>6</v>
      </c>
      <c r="K26" t="s">
        <v>0</v>
      </c>
      <c r="L26" t="s">
        <v>35</v>
      </c>
      <c r="M26" t="s">
        <v>8</v>
      </c>
      <c r="N26" t="s">
        <v>9</v>
      </c>
      <c r="O26" t="s">
        <v>10</v>
      </c>
      <c r="P26" t="s">
        <v>11</v>
      </c>
      <c r="Q26" s="3">
        <v>45532</v>
      </c>
    </row>
    <row r="27" spans="1:17" ht="14.1" customHeight="1" outlineLevel="3" x14ac:dyDescent="0.2">
      <c r="A27" s="2" t="s">
        <v>0</v>
      </c>
      <c r="B27" t="s">
        <v>40</v>
      </c>
      <c r="C27" t="s">
        <v>44</v>
      </c>
      <c r="D27" t="s">
        <v>0</v>
      </c>
      <c r="E27" t="s">
        <v>45</v>
      </c>
      <c r="F27" s="3">
        <v>45531</v>
      </c>
      <c r="G27" t="s">
        <v>46</v>
      </c>
      <c r="H27" s="4">
        <v>-257.38</v>
      </c>
      <c r="I27" t="s">
        <v>5</v>
      </c>
      <c r="J27" t="s">
        <v>6</v>
      </c>
      <c r="K27" t="s">
        <v>0</v>
      </c>
      <c r="L27" t="s">
        <v>38</v>
      </c>
      <c r="M27" t="s">
        <v>8</v>
      </c>
      <c r="N27" t="s">
        <v>9</v>
      </c>
      <c r="O27" t="s">
        <v>10</v>
      </c>
      <c r="P27" t="s">
        <v>11</v>
      </c>
      <c r="Q27" s="3">
        <v>45532</v>
      </c>
    </row>
    <row r="28" spans="1:17" ht="14.1" customHeight="1" outlineLevel="3" x14ac:dyDescent="0.2">
      <c r="A28" s="2" t="s">
        <v>0</v>
      </c>
      <c r="B28" t="s">
        <v>40</v>
      </c>
      <c r="C28" t="s">
        <v>44</v>
      </c>
      <c r="D28" t="s">
        <v>0</v>
      </c>
      <c r="E28" t="s">
        <v>45</v>
      </c>
      <c r="F28" s="25">
        <v>45531</v>
      </c>
      <c r="G28" s="13" t="s">
        <v>46</v>
      </c>
      <c r="H28" s="26">
        <v>-1264.57</v>
      </c>
      <c r="I28" t="s">
        <v>5</v>
      </c>
      <c r="J28" t="s">
        <v>6</v>
      </c>
      <c r="K28" t="s">
        <v>0</v>
      </c>
      <c r="L28" t="s">
        <v>47</v>
      </c>
      <c r="M28" t="s">
        <v>8</v>
      </c>
      <c r="N28" t="s">
        <v>9</v>
      </c>
      <c r="O28" t="s">
        <v>10</v>
      </c>
      <c r="P28" t="s">
        <v>11</v>
      </c>
      <c r="Q28" s="3">
        <v>45532</v>
      </c>
    </row>
    <row r="29" spans="1:17" ht="14.1" customHeight="1" outlineLevel="3" x14ac:dyDescent="0.2">
      <c r="A29" s="2" t="s">
        <v>0</v>
      </c>
      <c r="B29" t="s">
        <v>40</v>
      </c>
      <c r="C29" t="s">
        <v>44</v>
      </c>
      <c r="D29" t="s">
        <v>0</v>
      </c>
      <c r="E29" t="s">
        <v>45</v>
      </c>
      <c r="F29" s="3">
        <v>45531</v>
      </c>
      <c r="G29" t="s">
        <v>46</v>
      </c>
      <c r="H29" s="4">
        <v>-302.75</v>
      </c>
      <c r="I29" t="s">
        <v>5</v>
      </c>
      <c r="J29" t="s">
        <v>6</v>
      </c>
      <c r="K29" t="s">
        <v>0</v>
      </c>
      <c r="L29" t="s">
        <v>48</v>
      </c>
      <c r="M29" t="s">
        <v>8</v>
      </c>
      <c r="N29" t="s">
        <v>9</v>
      </c>
      <c r="O29" t="s">
        <v>10</v>
      </c>
      <c r="P29" t="s">
        <v>11</v>
      </c>
      <c r="Q29" s="3">
        <v>45532</v>
      </c>
    </row>
    <row r="30" spans="1:17" ht="14.1" customHeight="1" outlineLevel="3" x14ac:dyDescent="0.2">
      <c r="A30" s="2" t="s">
        <v>0</v>
      </c>
      <c r="B30" t="s">
        <v>49</v>
      </c>
      <c r="C30" t="s">
        <v>50</v>
      </c>
      <c r="D30" t="s">
        <v>0</v>
      </c>
      <c r="E30" t="s">
        <v>3</v>
      </c>
      <c r="F30" s="3">
        <v>45538</v>
      </c>
      <c r="G30" t="s">
        <v>4</v>
      </c>
      <c r="H30" s="4">
        <v>302.75</v>
      </c>
      <c r="I30" t="s">
        <v>5</v>
      </c>
      <c r="J30" t="s">
        <v>6</v>
      </c>
      <c r="K30" t="s">
        <v>0</v>
      </c>
      <c r="L30" t="s">
        <v>51</v>
      </c>
      <c r="M30" t="s">
        <v>8</v>
      </c>
      <c r="N30" t="s">
        <v>36</v>
      </c>
      <c r="O30" t="s">
        <v>10</v>
      </c>
      <c r="P30" t="s">
        <v>11</v>
      </c>
      <c r="Q30" s="3">
        <v>45548</v>
      </c>
    </row>
    <row r="31" spans="1:17" ht="14.1" customHeight="1" outlineLevel="3" x14ac:dyDescent="0.2">
      <c r="A31" s="2" t="s">
        <v>0</v>
      </c>
      <c r="B31" t="s">
        <v>49</v>
      </c>
      <c r="C31" t="s">
        <v>50</v>
      </c>
      <c r="D31" t="s">
        <v>0</v>
      </c>
      <c r="E31" t="s">
        <v>3</v>
      </c>
      <c r="F31" s="3">
        <v>45538</v>
      </c>
      <c r="G31" t="s">
        <v>4</v>
      </c>
      <c r="H31" s="4">
        <v>343.15</v>
      </c>
      <c r="I31" t="s">
        <v>5</v>
      </c>
      <c r="J31" t="s">
        <v>6</v>
      </c>
      <c r="K31" t="s">
        <v>0</v>
      </c>
      <c r="L31" t="s">
        <v>52</v>
      </c>
      <c r="M31" t="s">
        <v>8</v>
      </c>
      <c r="N31" t="s">
        <v>36</v>
      </c>
      <c r="O31" t="s">
        <v>10</v>
      </c>
      <c r="P31" t="s">
        <v>11</v>
      </c>
      <c r="Q31" s="3">
        <v>45548</v>
      </c>
    </row>
    <row r="32" spans="1:17" ht="14.1" customHeight="1" outlineLevel="3" x14ac:dyDescent="0.2">
      <c r="A32" s="2" t="s">
        <v>0</v>
      </c>
      <c r="B32" t="s">
        <v>49</v>
      </c>
      <c r="C32" t="s">
        <v>50</v>
      </c>
      <c r="D32" t="s">
        <v>0</v>
      </c>
      <c r="E32" t="s">
        <v>3</v>
      </c>
      <c r="F32" s="25">
        <v>45538</v>
      </c>
      <c r="G32" s="13" t="s">
        <v>4</v>
      </c>
      <c r="H32" s="26">
        <v>1445.52</v>
      </c>
      <c r="I32" t="s">
        <v>5</v>
      </c>
      <c r="J32" t="s">
        <v>6</v>
      </c>
      <c r="K32" t="s">
        <v>0</v>
      </c>
      <c r="L32" t="s">
        <v>53</v>
      </c>
      <c r="M32" t="s">
        <v>8</v>
      </c>
      <c r="N32" t="s">
        <v>36</v>
      </c>
      <c r="O32" t="s">
        <v>10</v>
      </c>
      <c r="P32" t="s">
        <v>11</v>
      </c>
      <c r="Q32" s="3">
        <v>45548</v>
      </c>
    </row>
    <row r="33" spans="1:17" ht="14.1" customHeight="1" outlineLevel="3" x14ac:dyDescent="0.2">
      <c r="A33" s="2" t="s">
        <v>0</v>
      </c>
      <c r="B33" t="s">
        <v>49</v>
      </c>
      <c r="C33" t="s">
        <v>50</v>
      </c>
      <c r="D33" t="s">
        <v>0</v>
      </c>
      <c r="E33" t="s">
        <v>3</v>
      </c>
      <c r="F33" s="25">
        <v>45538</v>
      </c>
      <c r="G33" s="13" t="s">
        <v>4</v>
      </c>
      <c r="H33" s="26">
        <v>1264.57</v>
      </c>
      <c r="I33" t="s">
        <v>5</v>
      </c>
      <c r="J33" t="s">
        <v>6</v>
      </c>
      <c r="K33" t="s">
        <v>0</v>
      </c>
      <c r="L33" t="s">
        <v>54</v>
      </c>
      <c r="M33" t="s">
        <v>8</v>
      </c>
      <c r="N33" t="s">
        <v>36</v>
      </c>
      <c r="O33" t="s">
        <v>10</v>
      </c>
      <c r="P33" t="s">
        <v>11</v>
      </c>
      <c r="Q33" s="3">
        <v>45548</v>
      </c>
    </row>
    <row r="34" spans="1:17" ht="14.1" customHeight="1" outlineLevel="3" x14ac:dyDescent="0.2">
      <c r="A34" s="2" t="s">
        <v>0</v>
      </c>
      <c r="B34" t="s">
        <v>55</v>
      </c>
      <c r="C34" t="s">
        <v>56</v>
      </c>
      <c r="D34" t="s">
        <v>0</v>
      </c>
      <c r="E34" t="s">
        <v>3</v>
      </c>
      <c r="F34" s="3">
        <v>45565</v>
      </c>
      <c r="G34" t="s">
        <v>4</v>
      </c>
      <c r="H34" s="4">
        <v>3000</v>
      </c>
      <c r="I34" t="s">
        <v>5</v>
      </c>
      <c r="J34" t="s">
        <v>6</v>
      </c>
      <c r="K34" t="s">
        <v>0</v>
      </c>
      <c r="L34" t="s">
        <v>57</v>
      </c>
      <c r="M34" t="s">
        <v>8</v>
      </c>
      <c r="N34" t="s">
        <v>58</v>
      </c>
      <c r="O34" t="s">
        <v>10</v>
      </c>
      <c r="P34" t="s">
        <v>11</v>
      </c>
      <c r="Q34" s="3">
        <v>45565</v>
      </c>
    </row>
    <row r="35" spans="1:17" ht="14.1" customHeight="1" outlineLevel="3" x14ac:dyDescent="0.2">
      <c r="A35" s="2" t="s">
        <v>0</v>
      </c>
      <c r="B35" t="s">
        <v>59</v>
      </c>
      <c r="C35" t="s">
        <v>60</v>
      </c>
      <c r="D35" t="s">
        <v>0</v>
      </c>
      <c r="E35" t="s">
        <v>3</v>
      </c>
      <c r="F35" s="3">
        <v>45467</v>
      </c>
      <c r="G35" t="s">
        <v>4</v>
      </c>
      <c r="H35" s="4">
        <v>3000</v>
      </c>
      <c r="I35" t="s">
        <v>5</v>
      </c>
      <c r="J35" t="s">
        <v>6</v>
      </c>
      <c r="K35" t="s">
        <v>0</v>
      </c>
      <c r="L35" t="s">
        <v>61</v>
      </c>
      <c r="M35" t="s">
        <v>8</v>
      </c>
      <c r="N35" t="s">
        <v>58</v>
      </c>
      <c r="O35" t="s">
        <v>10</v>
      </c>
      <c r="P35" t="s">
        <v>11</v>
      </c>
      <c r="Q35" s="3">
        <v>45468</v>
      </c>
    </row>
    <row r="36" spans="1:17" ht="14.1" customHeight="1" outlineLevel="3" x14ac:dyDescent="0.2">
      <c r="A36" s="2" t="s">
        <v>0</v>
      </c>
      <c r="B36" t="s">
        <v>59</v>
      </c>
      <c r="C36" t="s">
        <v>62</v>
      </c>
      <c r="D36" t="s">
        <v>0</v>
      </c>
      <c r="E36" t="s">
        <v>3</v>
      </c>
      <c r="F36" s="3">
        <v>45504</v>
      </c>
      <c r="G36" t="s">
        <v>4</v>
      </c>
      <c r="H36" s="4">
        <v>3000</v>
      </c>
      <c r="I36" t="s">
        <v>5</v>
      </c>
      <c r="J36" t="s">
        <v>6</v>
      </c>
      <c r="K36" t="s">
        <v>0</v>
      </c>
      <c r="L36" t="s">
        <v>63</v>
      </c>
      <c r="M36" t="s">
        <v>8</v>
      </c>
      <c r="N36" t="s">
        <v>58</v>
      </c>
      <c r="O36" t="s">
        <v>10</v>
      </c>
      <c r="P36" t="s">
        <v>11</v>
      </c>
      <c r="Q36" s="3">
        <v>45504</v>
      </c>
    </row>
    <row r="37" spans="1:17" ht="14.1" customHeight="1" outlineLevel="3" x14ac:dyDescent="0.2">
      <c r="A37" s="2" t="s">
        <v>0</v>
      </c>
      <c r="B37" t="s">
        <v>59</v>
      </c>
      <c r="C37" t="s">
        <v>64</v>
      </c>
      <c r="D37" t="s">
        <v>0</v>
      </c>
      <c r="E37" t="s">
        <v>3</v>
      </c>
      <c r="F37" s="3">
        <v>45532</v>
      </c>
      <c r="G37" t="s">
        <v>4</v>
      </c>
      <c r="H37" s="4">
        <v>3000</v>
      </c>
      <c r="I37" t="s">
        <v>5</v>
      </c>
      <c r="J37" t="s">
        <v>6</v>
      </c>
      <c r="K37" t="s">
        <v>0</v>
      </c>
      <c r="L37" t="s">
        <v>65</v>
      </c>
      <c r="M37" t="s">
        <v>8</v>
      </c>
      <c r="N37" t="s">
        <v>58</v>
      </c>
      <c r="O37" t="s">
        <v>10</v>
      </c>
      <c r="P37" t="s">
        <v>11</v>
      </c>
      <c r="Q37" s="3">
        <v>45532</v>
      </c>
    </row>
    <row r="38" spans="1:17" outlineLevel="2" x14ac:dyDescent="0.2">
      <c r="A38" s="5" t="s">
        <v>66</v>
      </c>
      <c r="B38" s="5" t="s">
        <v>0</v>
      </c>
      <c r="C38" s="5" t="s">
        <v>0</v>
      </c>
      <c r="D38" s="5" t="s">
        <v>0</v>
      </c>
      <c r="E38" s="5" t="s">
        <v>0</v>
      </c>
      <c r="F38" s="6"/>
      <c r="G38" s="5" t="s">
        <v>0</v>
      </c>
      <c r="H38" s="7">
        <v>31166.09</v>
      </c>
      <c r="I38" s="5" t="s">
        <v>5</v>
      </c>
      <c r="J38" s="5" t="s">
        <v>0</v>
      </c>
      <c r="K38" s="5" t="s">
        <v>0</v>
      </c>
      <c r="L38" s="5" t="s">
        <v>0</v>
      </c>
      <c r="M38" s="5" t="s">
        <v>0</v>
      </c>
      <c r="N38" s="5" t="s">
        <v>0</v>
      </c>
      <c r="O38" s="5" t="s">
        <v>0</v>
      </c>
      <c r="P38" s="5" t="s">
        <v>0</v>
      </c>
      <c r="Q38" s="6"/>
    </row>
    <row r="39" spans="1:17" outlineLevel="1" x14ac:dyDescent="0.2">
      <c r="A39" s="5" t="s">
        <v>67</v>
      </c>
      <c r="B39" s="5" t="s">
        <v>0</v>
      </c>
      <c r="C39" s="5" t="s">
        <v>0</v>
      </c>
      <c r="D39" s="5" t="s">
        <v>0</v>
      </c>
      <c r="E39" s="5" t="s">
        <v>0</v>
      </c>
      <c r="F39" s="6"/>
      <c r="G39" s="5" t="s">
        <v>0</v>
      </c>
      <c r="H39" s="7">
        <v>31166.09</v>
      </c>
      <c r="I39" s="5" t="s">
        <v>5</v>
      </c>
      <c r="J39" s="5" t="s">
        <v>0</v>
      </c>
      <c r="K39" s="5" t="s">
        <v>0</v>
      </c>
      <c r="L39" s="5" t="s">
        <v>0</v>
      </c>
      <c r="M39" s="5" t="s">
        <v>0</v>
      </c>
      <c r="N39" s="5" t="s">
        <v>0</v>
      </c>
      <c r="O39" s="5" t="s">
        <v>0</v>
      </c>
      <c r="P39" s="5" t="s">
        <v>0</v>
      </c>
      <c r="Q39" s="6"/>
    </row>
    <row r="40" spans="1:17" x14ac:dyDescent="0.2">
      <c r="A40" s="8" t="s">
        <v>0</v>
      </c>
      <c r="B40" s="8" t="s">
        <v>0</v>
      </c>
      <c r="C40" s="8" t="s">
        <v>0</v>
      </c>
      <c r="D40" s="8" t="s">
        <v>0</v>
      </c>
      <c r="E40" s="8" t="s">
        <v>0</v>
      </c>
      <c r="F40" s="9"/>
      <c r="G40" s="8" t="s">
        <v>0</v>
      </c>
      <c r="H40" s="10">
        <v>31166.09</v>
      </c>
      <c r="I40" s="8" t="s">
        <v>5</v>
      </c>
      <c r="J40" s="8" t="s">
        <v>0</v>
      </c>
      <c r="K40" s="8" t="s">
        <v>0</v>
      </c>
      <c r="L40" s="8" t="s">
        <v>0</v>
      </c>
      <c r="M40" s="8" t="s">
        <v>0</v>
      </c>
      <c r="N40" s="8" t="s">
        <v>0</v>
      </c>
      <c r="O40" s="8" t="s">
        <v>0</v>
      </c>
      <c r="P40" s="8" t="s">
        <v>0</v>
      </c>
      <c r="Q40" s="9"/>
    </row>
    <row r="42" spans="1:17" x14ac:dyDescent="0.2">
      <c r="H42" s="20"/>
    </row>
    <row r="44" spans="1:17" x14ac:dyDescent="0.2">
      <c r="H44" s="12">
        <f>H2+H4+H6+H8+H10+H12+H14+H16+H18+H19+H22+H24+H26+H28+H32+H33</f>
        <v>15719.539999999999</v>
      </c>
      <c r="L44" s="13" t="s">
        <v>85</v>
      </c>
      <c r="N44" s="14" t="s">
        <v>86</v>
      </c>
    </row>
    <row r="45" spans="1:17" x14ac:dyDescent="0.2">
      <c r="H45" s="15">
        <f>H3+H5+H7+H9+H11+H13+H15+H17+H20+H21+H23+H25+H27+H29+H30+H31+H34+H35+H36+H37</f>
        <v>15446.55</v>
      </c>
    </row>
    <row r="46" spans="1:17" x14ac:dyDescent="0.2">
      <c r="J46" s="16">
        <v>0.25</v>
      </c>
      <c r="K46" s="15">
        <f>H45*25%</f>
        <v>3861.6374999999998</v>
      </c>
      <c r="L46" s="17" t="s">
        <v>87</v>
      </c>
      <c r="N46" s="18" t="s">
        <v>88</v>
      </c>
    </row>
    <row r="47" spans="1:17" x14ac:dyDescent="0.2">
      <c r="J47" s="19">
        <v>0.75</v>
      </c>
      <c r="K47" s="20">
        <f>H45*75%</f>
        <v>11584.912499999999</v>
      </c>
    </row>
    <row r="48" spans="1:17" x14ac:dyDescent="0.2">
      <c r="K48" s="20">
        <f>SUM(K46:K47)</f>
        <v>15446.55</v>
      </c>
    </row>
    <row r="51" spans="1:16" x14ac:dyDescent="0.2">
      <c r="K51" s="20">
        <f>K47+H44</f>
        <v>27304.452499999999</v>
      </c>
      <c r="L51" t="s">
        <v>89</v>
      </c>
    </row>
    <row r="52" spans="1:16" x14ac:dyDescent="0.2">
      <c r="K52" s="21">
        <f>K46</f>
        <v>3861.6374999999998</v>
      </c>
      <c r="L52" s="22" t="s">
        <v>90</v>
      </c>
    </row>
    <row r="55" spans="1:16" ht="89.25" x14ac:dyDescent="0.2">
      <c r="B55" s="23" t="s">
        <v>91</v>
      </c>
      <c r="C55" s="23" t="s">
        <v>92</v>
      </c>
      <c r="D55" s="23" t="s">
        <v>93</v>
      </c>
      <c r="E55" s="23" t="s">
        <v>94</v>
      </c>
      <c r="F55" s="23" t="s">
        <v>95</v>
      </c>
      <c r="G55" s="23" t="s">
        <v>96</v>
      </c>
      <c r="H55" s="23"/>
      <c r="I55" s="23" t="s">
        <v>97</v>
      </c>
      <c r="J55" s="23" t="s">
        <v>98</v>
      </c>
      <c r="K55" s="23" t="s">
        <v>99</v>
      </c>
      <c r="L55" s="24" t="s">
        <v>100</v>
      </c>
      <c r="M55" s="23"/>
      <c r="N55" s="23" t="s">
        <v>101</v>
      </c>
      <c r="O55" s="23"/>
      <c r="P55" s="23"/>
    </row>
    <row r="56" spans="1:16" x14ac:dyDescent="0.2">
      <c r="L56" s="13"/>
    </row>
    <row r="57" spans="1:16" x14ac:dyDescent="0.2">
      <c r="A57" t="s">
        <v>102</v>
      </c>
      <c r="B57">
        <v>36</v>
      </c>
      <c r="C57" s="20">
        <v>1514.14</v>
      </c>
      <c r="D57" s="20">
        <v>54509.04</v>
      </c>
      <c r="E57" s="20">
        <v>287.01</v>
      </c>
      <c r="F57" s="20">
        <v>10332.36</v>
      </c>
      <c r="G57" s="20">
        <v>64841.4</v>
      </c>
      <c r="H57" s="20"/>
      <c r="I57" s="20">
        <v>98438.62</v>
      </c>
      <c r="J57" s="20">
        <v>22640.882600000001</v>
      </c>
      <c r="K57" s="20">
        <v>11320.4413</v>
      </c>
      <c r="L57" s="12">
        <v>109759.0613</v>
      </c>
      <c r="M57" s="20"/>
      <c r="N57" s="20">
        <v>53567.39</v>
      </c>
      <c r="O57" s="20"/>
      <c r="P57" s="20">
        <v>33597.219999999994</v>
      </c>
    </row>
    <row r="58" spans="1:16" x14ac:dyDescent="0.2">
      <c r="C58" s="20"/>
      <c r="D58" s="20"/>
      <c r="E58" s="20"/>
      <c r="F58" s="20"/>
      <c r="G58" s="20"/>
      <c r="H58" s="20"/>
      <c r="I58" s="20"/>
      <c r="J58" s="20"/>
      <c r="K58" s="20"/>
      <c r="L58" s="12"/>
      <c r="M58" s="20"/>
      <c r="N58" s="20"/>
      <c r="O58" s="20"/>
      <c r="P58" s="20"/>
    </row>
    <row r="59" spans="1:16" x14ac:dyDescent="0.2">
      <c r="C59" s="20"/>
      <c r="D59" s="20"/>
      <c r="E59" s="20"/>
      <c r="F59" s="20"/>
      <c r="G59" s="20"/>
      <c r="H59" s="20"/>
      <c r="I59" s="20"/>
      <c r="J59" s="20"/>
      <c r="K59" s="20"/>
      <c r="L59" s="12"/>
      <c r="M59" s="20"/>
      <c r="N59" s="20"/>
      <c r="O59" s="20"/>
      <c r="P59" s="20"/>
    </row>
    <row r="60" spans="1:16" x14ac:dyDescent="0.2">
      <c r="C60" s="20"/>
      <c r="D60" s="20"/>
      <c r="E60" s="20"/>
      <c r="F60" s="20"/>
      <c r="G60" s="20"/>
      <c r="H60" s="20"/>
      <c r="I60" s="20"/>
      <c r="J60" s="20"/>
      <c r="K60" s="20"/>
      <c r="L60" s="12"/>
      <c r="M60" s="20"/>
      <c r="N60" s="20"/>
      <c r="O60" s="20"/>
      <c r="P60" s="20"/>
    </row>
    <row r="61" spans="1:16" x14ac:dyDescent="0.2">
      <c r="A61" t="s">
        <v>103</v>
      </c>
      <c r="B61">
        <v>36</v>
      </c>
      <c r="C61" s="20">
        <v>1264.57</v>
      </c>
      <c r="D61" s="20">
        <v>45524.52</v>
      </c>
      <c r="E61" s="20">
        <v>302.75</v>
      </c>
      <c r="F61" s="20">
        <v>10899</v>
      </c>
      <c r="G61" s="20">
        <v>56423.519999999997</v>
      </c>
      <c r="H61" s="20"/>
      <c r="I61" s="20">
        <v>73902.03</v>
      </c>
      <c r="J61" s="20">
        <v>16997.466899999999</v>
      </c>
      <c r="K61" s="20">
        <v>8498.7334499999997</v>
      </c>
      <c r="L61" s="12">
        <v>82400.763449999999</v>
      </c>
      <c r="M61" s="20"/>
      <c r="N61" s="20">
        <v>50650.879999999997</v>
      </c>
      <c r="O61" s="20"/>
      <c r="P61" s="20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3DBBEFDA-ACF5-41C8-B4D2-BB6D8504167D}"/>
</file>

<file path=customXml/itemProps2.xml><?xml version="1.0" encoding="utf-8"?>
<ds:datastoreItem xmlns:ds="http://schemas.openxmlformats.org/officeDocument/2006/customXml" ds:itemID="{4577BAE7-C2E4-4465-8626-6459D40BB389}"/>
</file>

<file path=customXml/itemProps3.xml><?xml version="1.0" encoding="utf-8"?>
<ds:datastoreItem xmlns:ds="http://schemas.openxmlformats.org/officeDocument/2006/customXml" ds:itemID="{4A85A015-DBD3-409E-95F2-17A6069F91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2024-10-18T11:02:16Z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