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7982_DCT_2024/"/>
    </mc:Choice>
  </mc:AlternateContent>
  <xr:revisionPtr revIDLastSave="0" documentId="8_{A23B696A-4ED6-45A0-8334-FE69AD7A57E7}" xr6:coauthVersionLast="47" xr6:coauthVersionMax="47" xr10:uidLastSave="{00000000-0000-0000-0000-000000000000}"/>
  <bookViews>
    <workbookView xWindow="-120" yWindow="-120" windowWidth="29040" windowHeight="15720" tabRatio="468" activeTab="2" xr2:uid="{7D06C6F5-733D-4BE2-98A6-219E15118D00}"/>
  </bookViews>
  <sheets>
    <sheet name="Tytuly transakcji" sheetId="2" r:id="rId1"/>
    <sheet name="Klienci TP" sheetId="4" r:id="rId2"/>
    <sheet name="Sprzedaż TP wg transakcji" sheetId="12" r:id="rId3"/>
    <sheet name="ROSP_transakcje" sheetId="17" r:id="rId4"/>
    <sheet name="ROSP_details" sheetId="16" r:id="rId5"/>
  </sheets>
  <definedNames>
    <definedName name="_xlnm._FilterDatabase" localSheetId="1" hidden="1">'Klienci TP'!$A$1:$Y$525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525" i="4"/>
  <c r="F524" i="4"/>
  <c r="F523" i="4"/>
  <c r="F522" i="4"/>
  <c r="F521" i="4"/>
  <c r="F520" i="4"/>
  <c r="F519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7" i="4"/>
  <c r="F466" i="4"/>
  <c r="F465" i="4"/>
  <c r="F463" i="4"/>
  <c r="F462" i="4"/>
  <c r="F461" i="4"/>
  <c r="F455" i="4"/>
  <c r="F454" i="4"/>
  <c r="F453" i="4"/>
  <c r="F452" i="4"/>
  <c r="F451" i="4"/>
  <c r="F450" i="4"/>
  <c r="F449" i="4"/>
  <c r="F448" i="4"/>
  <c r="F447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3" i="4"/>
  <c r="F402" i="4"/>
  <c r="F401" i="4"/>
  <c r="F400" i="4"/>
  <c r="F394" i="4"/>
  <c r="F393" i="4"/>
  <c r="F392" i="4"/>
  <c r="F391" i="4"/>
  <c r="F390" i="4"/>
  <c r="F389" i="4"/>
  <c r="F388" i="4"/>
  <c r="F387" i="4"/>
  <c r="F386" i="4"/>
  <c r="F385" i="4"/>
  <c r="F384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3" i="4"/>
  <c r="F332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1" i="4"/>
  <c r="F270" i="4"/>
  <c r="F269" i="4"/>
  <c r="F268" i="4"/>
  <c r="F267" i="4"/>
  <c r="F266" i="4"/>
  <c r="F265" i="4"/>
  <c r="F264" i="4"/>
  <c r="F263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2" i="4"/>
  <c r="F231" i="4"/>
  <c r="F230" i="4"/>
  <c r="F229" i="4"/>
  <c r="F228" i="4"/>
  <c r="F227" i="4"/>
  <c r="F226" i="4"/>
  <c r="F225" i="4"/>
  <c r="F224" i="4"/>
  <c r="F223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0" i="4"/>
  <c r="F109" i="4"/>
  <c r="F108" i="4"/>
  <c r="F107" i="4"/>
  <c r="F106" i="4"/>
  <c r="F105" i="4"/>
  <c r="F104" i="4"/>
  <c r="F103" i="4"/>
  <c r="F102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59" i="4"/>
  <c r="F55" i="4"/>
  <c r="F54" i="4"/>
  <c r="F53" i="4"/>
  <c r="F52" i="4"/>
  <c r="F51" i="4"/>
  <c r="F50" i="4"/>
  <c r="F49" i="4"/>
  <c r="F48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5" i="4"/>
  <c r="F4" i="4"/>
  <c r="F3" i="4"/>
  <c r="F2" i="4"/>
  <c r="F8" i="4"/>
  <c r="B14" i="17"/>
  <c r="B13" i="17"/>
</calcChain>
</file>

<file path=xl/sharedStrings.xml><?xml version="1.0" encoding="utf-8"?>
<sst xmlns="http://schemas.openxmlformats.org/spreadsheetml/2006/main" count="3793" uniqueCount="188">
  <si>
    <t>Kategoria</t>
  </si>
  <si>
    <t>Ilość</t>
  </si>
  <si>
    <t>Licencja odnawialna (license subscription)</t>
  </si>
  <si>
    <t>AUTO</t>
  </si>
  <si>
    <t>Podwykonawstwo / digitalizacja</t>
  </si>
  <si>
    <t>DIGI</t>
  </si>
  <si>
    <t>Prace projektowe (project delivery)</t>
  </si>
  <si>
    <t>Podwykonawstwo / procesowanie danych</t>
  </si>
  <si>
    <t>Podwykonawstwo / pozostałe</t>
  </si>
  <si>
    <t>Inteligentne przetwarzanie dokumentów (Intelligent document processing)</t>
  </si>
  <si>
    <t>Sprzedaż licencji (license sales)</t>
  </si>
  <si>
    <t>Wsparcie i utrzymanie (Support &amp; maintenance)</t>
  </si>
  <si>
    <t>Documents processing</t>
  </si>
  <si>
    <t>Podwykonawstwo / maintenance</t>
  </si>
  <si>
    <t>Podwykonawstwo / subskrybcje</t>
  </si>
  <si>
    <t>Przechowywanie danych na serwerze</t>
  </si>
  <si>
    <t>Prowizja</t>
  </si>
  <si>
    <t>LP</t>
  </si>
  <si>
    <t>numer</t>
  </si>
  <si>
    <t>Nabywca</t>
  </si>
  <si>
    <t>Wartość netto</t>
  </si>
  <si>
    <t>Wartość brutto</t>
  </si>
  <si>
    <t>Waluta</t>
  </si>
  <si>
    <t>Oznaczenia dotyczące procedur</t>
  </si>
  <si>
    <t>Produkt/usługa</t>
  </si>
  <si>
    <t>Cena netto</t>
  </si>
  <si>
    <t>Cena brutto</t>
  </si>
  <si>
    <t>Stawka VAT</t>
  </si>
  <si>
    <t>Wartość VAT</t>
  </si>
  <si>
    <t>K10</t>
  </si>
  <si>
    <t>RHENUS LTK WAREHOUSING SOLUTIONS S.L.</t>
  </si>
  <si>
    <t>EUR</t>
  </si>
  <si>
    <t>TP</t>
  </si>
  <si>
    <t>35/11/2024</t>
  </si>
  <si>
    <t>K9</t>
  </si>
  <si>
    <t>SARIA Bio-Industries Espańa, S.L.</t>
  </si>
  <si>
    <t>np</t>
  </si>
  <si>
    <t>PLN</t>
  </si>
  <si>
    <t>45/12/2024</t>
  </si>
  <si>
    <t>CONTARGO AG</t>
  </si>
  <si>
    <t>44/12/2024</t>
  </si>
  <si>
    <t>CARGOLOGIC AG</t>
  </si>
  <si>
    <t>40/12/2024</t>
  </si>
  <si>
    <t>RHENUS ASSETS &amp; SERVICES B.V.</t>
  </si>
  <si>
    <t>39/12/2024</t>
  </si>
  <si>
    <t>Rhenus Assets &amp; Services GmbH &amp; Co. KG</t>
  </si>
  <si>
    <t>38/12/2024</t>
  </si>
  <si>
    <t>33/12/2024</t>
  </si>
  <si>
    <t>Rhenus Logistics Ltd</t>
  </si>
  <si>
    <t>32/12/2024</t>
  </si>
  <si>
    <t>SARIA POLSKA SPÓŁKA Z OGRANICZONĄ ODPOWIEDZIALNOŚCIĄ</t>
  </si>
  <si>
    <t>Rhenus Logistics Canada</t>
  </si>
  <si>
    <t>TSR Recycling GmbH &amp; Co. KG</t>
  </si>
  <si>
    <t>RHENUS PORT LOGISTICS</t>
  </si>
  <si>
    <t>RHENUS LOGISTICS UAB</t>
  </si>
  <si>
    <t>RHENUS LOGISTICS FRANCE</t>
  </si>
  <si>
    <t>RHENUS LOGISTICS ALSACE S.A.S.</t>
  </si>
  <si>
    <t>RHENUS WAREHOUSING SOLUTIONS NETHERLANDS B.V.</t>
  </si>
  <si>
    <t>RHENUS LOGISTICS AG</t>
  </si>
  <si>
    <t>REMONDIS TRADE AND SALES GMBH</t>
  </si>
  <si>
    <t>REMONDIS MEDISON SP. Z O.O.</t>
  </si>
  <si>
    <t>Contargo GmbH &amp; Co. KG</t>
  </si>
  <si>
    <t>Contargo Rhein-Neckar GmbH</t>
  </si>
  <si>
    <t>DIT DUISBURG INTERMODAL</t>
  </si>
  <si>
    <t>RHENUS OFFICE SYSTEMS POLAND SPÓŁKA Z OGRANICZONĄ ODPOWIEDZIALNOŚCIĄ</t>
  </si>
  <si>
    <t>53/11/2024</t>
  </si>
  <si>
    <t>40/11/2024</t>
  </si>
  <si>
    <t>39/11/2024</t>
  </si>
  <si>
    <t>31/11/2024</t>
  </si>
  <si>
    <t>45/10/2024</t>
  </si>
  <si>
    <t>44/10/2024</t>
  </si>
  <si>
    <t>43/10/2024</t>
  </si>
  <si>
    <t>37/10/2024</t>
  </si>
  <si>
    <t>Medical AI Analytics &amp; Information GmbH</t>
  </si>
  <si>
    <t>36/10/2024</t>
  </si>
  <si>
    <t>32/10/2024</t>
  </si>
  <si>
    <t>55/09/2024</t>
  </si>
  <si>
    <t>54/09/2024</t>
  </si>
  <si>
    <t>50/09/2024</t>
  </si>
  <si>
    <t>49/09/2024</t>
  </si>
  <si>
    <t>48/09/2024</t>
  </si>
  <si>
    <t>47/09/2024</t>
  </si>
  <si>
    <t>46/09/2024</t>
  </si>
  <si>
    <t>43/09/2024</t>
  </si>
  <si>
    <t>39/09/2024</t>
  </si>
  <si>
    <t>38/09/2024</t>
  </si>
  <si>
    <t>37/09/2024</t>
  </si>
  <si>
    <t>36/09/2024</t>
  </si>
  <si>
    <t>35/09/2024</t>
  </si>
  <si>
    <t>34/09/2024</t>
  </si>
  <si>
    <t>33/09/2024</t>
  </si>
  <si>
    <t>32/09/2024</t>
  </si>
  <si>
    <t>31/09/2024</t>
  </si>
  <si>
    <t>52/08/2024</t>
  </si>
  <si>
    <t>48/08/2024</t>
  </si>
  <si>
    <t>47/08/2024</t>
  </si>
  <si>
    <t>46/08/2024</t>
  </si>
  <si>
    <t>45/08/2024</t>
  </si>
  <si>
    <t>44/08/2024</t>
  </si>
  <si>
    <t>41/08/2024</t>
  </si>
  <si>
    <t>36/08/2024</t>
  </si>
  <si>
    <t>35/08/2024</t>
  </si>
  <si>
    <t>34/08/2024</t>
  </si>
  <si>
    <t>33/08/2024</t>
  </si>
  <si>
    <t>32/08/2024</t>
  </si>
  <si>
    <t>55/07/2024</t>
  </si>
  <si>
    <t>51/07/2024</t>
  </si>
  <si>
    <t>50/07/2024</t>
  </si>
  <si>
    <t>49/07/2024</t>
  </si>
  <si>
    <t>48/07/2024</t>
  </si>
  <si>
    <t>47/07/2024</t>
  </si>
  <si>
    <t>44/07/2024</t>
  </si>
  <si>
    <t>39/07/2024</t>
  </si>
  <si>
    <t>38/07/2024</t>
  </si>
  <si>
    <t>37/07/2024</t>
  </si>
  <si>
    <t>36/07/2024</t>
  </si>
  <si>
    <t>35/07/2024</t>
  </si>
  <si>
    <t>34/07/2024</t>
  </si>
  <si>
    <t>33/07/2024</t>
  </si>
  <si>
    <t>32/07/2024</t>
  </si>
  <si>
    <t>K6</t>
  </si>
  <si>
    <t>K5</t>
  </si>
  <si>
    <t>K3</t>
  </si>
  <si>
    <t>45/05/2024</t>
  </si>
  <si>
    <t>51/06/2024</t>
  </si>
  <si>
    <t>50/06/2024</t>
  </si>
  <si>
    <t>49/06/2024</t>
  </si>
  <si>
    <t>48/06/2024</t>
  </si>
  <si>
    <t>47/06/2024</t>
  </si>
  <si>
    <t>44/06/2024</t>
  </si>
  <si>
    <t>39/06/2024</t>
  </si>
  <si>
    <t>38/06/2024</t>
  </si>
  <si>
    <t>37/06/2024</t>
  </si>
  <si>
    <t>36/06/2024</t>
  </si>
  <si>
    <t>35/06/2024</t>
  </si>
  <si>
    <t>34/06/2024</t>
  </si>
  <si>
    <t>33/06/2024</t>
  </si>
  <si>
    <t>32/06/2024</t>
  </si>
  <si>
    <t>31/06/2024</t>
  </si>
  <si>
    <t>K2</t>
  </si>
  <si>
    <t>49/04/2024</t>
  </si>
  <si>
    <t>51/05/2024</t>
  </si>
  <si>
    <t>46/05/2024</t>
  </si>
  <si>
    <t>40/05/2024</t>
  </si>
  <si>
    <t>39/05/2024</t>
  </si>
  <si>
    <t>36/05/2024</t>
  </si>
  <si>
    <t>34/05/2024</t>
  </si>
  <si>
    <t>33/05/2024</t>
  </si>
  <si>
    <t>32/05/2024</t>
  </si>
  <si>
    <t>50/04/2024</t>
  </si>
  <si>
    <t>47/04/2024</t>
  </si>
  <si>
    <t>46/04/2024</t>
  </si>
  <si>
    <t>44/04/2024</t>
  </si>
  <si>
    <t>43/04/2024</t>
  </si>
  <si>
    <t>42/04/2024</t>
  </si>
  <si>
    <t>34/04/2024</t>
  </si>
  <si>
    <t>31/04/2024</t>
  </si>
  <si>
    <t>RHENUS DATA OFFICE GMBH</t>
  </si>
  <si>
    <t>Wartość netto (EUR i PLN)</t>
  </si>
  <si>
    <t>Suma końcowa</t>
  </si>
  <si>
    <t>Kurs EUR/PLN</t>
  </si>
  <si>
    <t>Wartość netto w PLN</t>
  </si>
  <si>
    <t>Wartość netto faktury PLN</t>
  </si>
  <si>
    <t>Etykiety wierszy</t>
  </si>
  <si>
    <t>Suma z Wartość netto w PLN</t>
  </si>
  <si>
    <t>1. Wprowadzanie / rejestracja danych</t>
  </si>
  <si>
    <t>3. Licencje (zakup, subskrybcje)</t>
  </si>
  <si>
    <t>4. Skanowanie dokumentów</t>
  </si>
  <si>
    <t>5. Utrzymanie i wsparcie techniczne</t>
  </si>
  <si>
    <t>7. Inne usługi</t>
  </si>
  <si>
    <t>-Documents processing</t>
  </si>
  <si>
    <t>-Podwykonawstwo / procesowanie danych</t>
  </si>
  <si>
    <t>2. Automatyczne przetwarzanie dokumentów</t>
  </si>
  <si>
    <t>-Inteligentne przetwarzanie dokumentów (Intelligent document processing)</t>
  </si>
  <si>
    <t>-Licencja odnawialna (license subscription)</t>
  </si>
  <si>
    <t>-Podwykonawstwo / subskrybcje</t>
  </si>
  <si>
    <t>-Sprzedaż licencji (license sales)</t>
  </si>
  <si>
    <t>-Podwykonawstwo / digitalizacja</t>
  </si>
  <si>
    <t>-Podwykonawstwo / maintenance</t>
  </si>
  <si>
    <t>6. Prace projektowe / wdrożeniowe</t>
  </si>
  <si>
    <t>-Wsparcie i utrzymanie (Support &amp; maintenance)</t>
  </si>
  <si>
    <t>-Prace projektowe (project delivery)</t>
  </si>
  <si>
    <t>-Przechowywanie danych na serwerze</t>
  </si>
  <si>
    <t>-Podwykonawstwo / pozostałe</t>
  </si>
  <si>
    <t>-Prowizja</t>
  </si>
  <si>
    <t>Tytuł Transakcji</t>
  </si>
  <si>
    <t>(Wszystko)</t>
  </si>
  <si>
    <t>Rozliczenia z ROSP wg. Transakcji jednorodnych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</si>
</sst>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0"/>
      <name val="Arial"/>
      <family val="2"/>
      <charset val="1"/>
    </font>
    <font>
      <b/>
      <sz val="13.5"/>
      <name val="Arial"/>
      <family val="2"/>
      <charset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5">
    <xf numFmtId="0" fontId="0" fillId="0" borderId="0" xfId="0" applyBorder="1">
      <protection locked="0"/>
    </xf>
    <xf numFmtId="0" fontId="1" fillId="0" borderId="0" xfId="0" applyFont="1" applyBorder="1" applyAlignment="1">
      <alignment vertical="center"/>
      <protection locked="0"/>
    </xf>
    <xf numFmtId="0" fontId="0" fillId="0" borderId="0" xfId="0" applyBorder="1" applyAlignment="1">
      <alignment horizontal="left" vertical="center" indent="1"/>
      <protection locked="0"/>
    </xf>
    <xf numFmtId="14" fontId="0" fillId="0" borderId="0" xfId="0" applyNumberFormat="1" applyBorder="1">
      <protection locked="0"/>
    </xf>
    <xf numFmtId="9" fontId="0" fillId="0" borderId="0" xfId="0" applyNumberFormat="1" applyBorder="1">
      <protection locked="0"/>
    </xf>
    <xf numFmtId="0" fontId="0" fillId="0" borderId="0" xfId="0" pivotButton="1" applyBorder="1">
      <protection locked="0"/>
    </xf>
    <xf numFmtId="4" fontId="0" fillId="0" borderId="0" xfId="0" applyNumberFormat="1" applyBorder="1">
      <protection locked="0"/>
    </xf>
    <xf numFmtId="164" fontId="0" fillId="0" borderId="0" xfId="0" applyNumberFormat="1" applyFill="1" applyBorder="1">
      <protection locked="0"/>
    </xf>
    <xf numFmtId="2" fontId="0" fillId="0" borderId="0" xfId="0" applyNumberFormat="1" applyFill="1" applyBorder="1">
      <protection locked="0"/>
    </xf>
    <xf numFmtId="0" fontId="0" fillId="0" borderId="0" xfId="0" applyBorder="1" applyAlignment="1">
      <alignment horizontal="left"/>
      <protection locked="0"/>
    </xf>
    <xf numFmtId="0" fontId="2" fillId="0" borderId="0" xfId="0" applyFont="1" applyBorder="1">
      <protection locked="0"/>
    </xf>
    <xf numFmtId="0" fontId="0" fillId="0" borderId="0" xfId="0" quotePrefix="1" applyBorder="1">
      <protection locked="0"/>
    </xf>
    <xf numFmtId="0" fontId="0" fillId="0" borderId="0" xfId="0" quotePrefix="1" applyFill="1" applyBorder="1">
      <protection locked="0"/>
    </xf>
    <xf numFmtId="0" fontId="0" fillId="0" borderId="0" xfId="0" applyFill="1" applyBorder="1">
      <protection locked="0"/>
    </xf>
    <xf numFmtId="14" fontId="0" fillId="0" borderId="0" xfId="0" applyNumberFormat="1" applyFill="1" applyBorder="1">
      <protection locked="0"/>
    </xf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strzewski, Artur" refreshedDate="45841.598850694441" createdVersion="8" refreshedVersion="8" minRefreshableVersion="3" recordCount="525" xr:uid="{3FA4C2AF-FFED-4C9A-BA1B-0C84B9266978}">
  <cacheSource type="worksheet">
    <worksheetSource ref="A1:S1048576" sheet="Klienci TP"/>
  </cacheSource>
  <cacheFields count="19">
    <cacheField name="LP" numFmtId="0">
      <sharedItems containsString="0" containsBlank="1" containsNumber="1" containsInteger="1" minValue="1" maxValue="481"/>
    </cacheField>
    <cacheField name="numer" numFmtId="0">
      <sharedItems containsDate="1" containsBlank="1" containsMixedTypes="1" minDate="2024-04-11T00:00:00" maxDate="2025-01-01T00:00:00"/>
    </cacheField>
    <cacheField name="Nabywca" numFmtId="0">
      <sharedItems containsBlank="1" count="25">
        <s v="RHENUS LTK WAREHOUSING SOLUTIONS S.L."/>
        <s v="SARIA Bio-Industries Espańa, S.L."/>
        <s v="CONTARGO AG"/>
        <s v="CARGOLOGIC AG"/>
        <s v="RHENUS ASSETS &amp; SERVICES B.V."/>
        <s v="Rhenus Assets &amp; Services GmbH &amp; Co. KG"/>
        <s v="Rhenus Logistics Ltd"/>
        <s v="SARIA POLSKA SPÓŁKA Z OGRANICZONĄ ODPOWIEDZIALNOŚCIĄ"/>
        <s v="Rhenus Logistics Canada"/>
        <s v="TSR Recycling GmbH &amp; Co. KG"/>
        <s v="RHENUS PORT LOGISTICS"/>
        <s v="RHENUS LOGISTICS UAB"/>
        <s v="RHENUS LOGISTICS FRANCE"/>
        <s v="RHENUS LOGISTICS ALSACE S.A.S."/>
        <s v="RHENUS WAREHOUSING SOLUTIONS NETHERLANDS B.V."/>
        <s v="RHENUS LOGISTICS AG"/>
        <s v="REMONDIS TRADE AND SALES GMBH"/>
        <s v="REMONDIS MEDISON SP. Z O.O."/>
        <s v="Contargo GmbH &amp; Co. KG"/>
        <s v="Contargo Rhein-Neckar GmbH"/>
        <s v="DIT DUISBURG INTERMODAL"/>
        <s v="RHENUS OFFICE SYSTEMS POLAND SPÓŁKA Z OGRANICZONĄ ODPOWIEDZIALNOŚCIĄ"/>
        <s v="Medical AI Analytics &amp; Information GmbH"/>
        <s v="RHENUS DATA OFFICE GMBH"/>
        <m/>
      </sharedItems>
    </cacheField>
    <cacheField name="Wartość netto" numFmtId="0">
      <sharedItems containsString="0" containsBlank="1" containsNumber="1" minValue="-61100" maxValue="407394.9"/>
    </cacheField>
    <cacheField name="Wartość netto faktury PLN" numFmtId="0">
      <sharedItems containsString="0" containsBlank="1" containsNumber="1" minValue="-262992.73" maxValue="854755.73"/>
    </cacheField>
    <cacheField name="Kurs EUR/PLN" numFmtId="0">
      <sharedItems containsString="0" containsBlank="1" containsNumber="1" minValue="4.2529000000000003" maxValue="4.335"/>
    </cacheField>
    <cacheField name="Waluta" numFmtId="0">
      <sharedItems containsBlank="1"/>
    </cacheField>
    <cacheField name="Kategoria" numFmtId="0">
      <sharedItems containsBlank="1"/>
    </cacheField>
    <cacheField name="Oznaczenia dotyczące procedur" numFmtId="0">
      <sharedItems containsBlank="1"/>
    </cacheField>
    <cacheField name="Produkt/usługa" numFmtId="0">
      <sharedItems containsBlank="1"/>
    </cacheField>
    <cacheField name="Tytuł Transakcji" numFmtId="0">
      <sharedItems containsBlank="1" count="8">
        <s v="3. Licencje (zakup, subskrybcje)"/>
        <s v="1. Wprowadzanie / rejestracja danych"/>
        <s v="5. Utrzymanie i wsparcie techniczne"/>
        <s v="2. Automatyczne przetwarzanie dokumentów"/>
        <s v="6. Prace projektowe / wdrożeniowe"/>
        <s v="4. Skanowanie dokumentów"/>
        <s v="7. Inne usługi"/>
        <m/>
      </sharedItems>
    </cacheField>
    <cacheField name="Ilość" numFmtId="0">
      <sharedItems containsString="0" containsBlank="1" containsNumber="1" minValue="0" maxValue="15173"/>
    </cacheField>
    <cacheField name="Cena netto" numFmtId="0">
      <sharedItems containsString="0" containsBlank="1" containsNumber="1" minValue="-61100" maxValue="285176.40000000002"/>
    </cacheField>
    <cacheField name="Cena brutto" numFmtId="0">
      <sharedItems containsString="0" containsBlank="1" containsNumber="1" minValue="-61100" maxValue="350767"/>
    </cacheField>
    <cacheField name="Stawka VAT" numFmtId="0">
      <sharedItems containsBlank="1" containsMixedTypes="1" containsNumber="1" minValue="0" maxValue="23"/>
    </cacheField>
    <cacheField name="Wartość VAT" numFmtId="0">
      <sharedItems containsString="0" containsBlank="1" containsNumber="1" minValue="-115" maxValue="65590.58"/>
    </cacheField>
    <cacheField name="Wartość netto (EUR i PLN)" numFmtId="0">
      <sharedItems containsString="0" containsBlank="1" containsNumber="1" minValue="-61100" maxValue="285176.43"/>
    </cacheField>
    <cacheField name="Wartość brutto" numFmtId="0">
      <sharedItems containsString="0" containsBlank="1" containsNumber="1" minValue="-61100" maxValue="350767"/>
    </cacheField>
    <cacheField name="Wartość netto w PLN" numFmtId="0">
      <sharedItems containsString="0" containsBlank="1" containsNumber="1" minValue="-262992.73" maxValue="854755.7261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strzewski, Artur" refreshedDate="45841.601999999999" createdVersion="8" refreshedVersion="8" minRefreshableVersion="3" recordCount="40" xr:uid="{7DC9E43C-983E-4050-A1A3-6C8BFD68BA79}">
  <cacheSource type="worksheet">
    <worksheetSource ref="A1:Q1048576" sheet="ROSP_details"/>
  </cacheSource>
  <cacheFields count="17">
    <cacheField name="LP" numFmtId="0">
      <sharedItems containsString="0" containsBlank="1" containsNumber="1" containsInteger="1" minValue="54" maxValue="475"/>
    </cacheField>
    <cacheField name="numer" numFmtId="0">
      <sharedItems containsDate="1" containsBlank="1" containsMixedTypes="1" minDate="2024-07-07T00:00:00" maxDate="2024-12-06T00:00:00"/>
    </cacheField>
    <cacheField name="Nabywca" numFmtId="0">
      <sharedItems containsBlank="1"/>
    </cacheField>
    <cacheField name="Wartość netto" numFmtId="0">
      <sharedItems containsString="0" containsBlank="1" containsNumber="1" minValue="150" maxValue="407394.9"/>
    </cacheField>
    <cacheField name="Wartość netto faktury PLN" numFmtId="0">
      <sharedItems containsString="0" containsBlank="1" containsNumber="1" minValue="150" maxValue="407394.9"/>
    </cacheField>
    <cacheField name="Kurs EUR/PLN" numFmtId="0">
      <sharedItems containsNonDate="0" containsString="0" containsBlank="1"/>
    </cacheField>
    <cacheField name="Waluta" numFmtId="0">
      <sharedItems containsBlank="1"/>
    </cacheField>
    <cacheField name="Oznaczenia dotyczące procedur" numFmtId="0">
      <sharedItems containsBlank="1"/>
    </cacheField>
    <cacheField name="Produkt/usługa" numFmtId="0">
      <sharedItems containsBlank="1"/>
    </cacheField>
    <cacheField name="Tytuł Transakcji" numFmtId="0">
      <sharedItems containsBlank="1" count="6">
        <s v="4. Skanowanie dokumentów"/>
        <s v="1. Wprowadzanie / rejestracja danych"/>
        <s v="7. Inne usługi"/>
        <s v="5. Utrzymanie i wsparcie techniczne"/>
        <s v="3. Licencje (zakup, subskrybcje)"/>
        <m/>
      </sharedItems>
    </cacheField>
    <cacheField name="Ilość" numFmtId="0">
      <sharedItems containsString="0" containsBlank="1" containsNumber="1" containsInteger="1" minValue="1" maxValue="30"/>
    </cacheField>
    <cacheField name="Cena netto" numFmtId="0">
      <sharedItems containsString="0" containsBlank="1" containsNumber="1" minValue="22.61" maxValue="285176.40000000002"/>
    </cacheField>
    <cacheField name="Cena brutto" numFmtId="0">
      <sharedItems containsString="0" containsBlank="1" containsNumber="1" minValue="27.81" maxValue="350767"/>
    </cacheField>
    <cacheField name="Stawka VAT" numFmtId="0">
      <sharedItems containsString="0" containsBlank="1" containsNumber="1" containsInteger="1" minValue="23" maxValue="23"/>
    </cacheField>
    <cacheField name="Wartość VAT" numFmtId="0">
      <sharedItems containsString="0" containsBlank="1" containsNumber="1" minValue="34.5" maxValue="65590.58"/>
    </cacheField>
    <cacheField name="Wartość netto (EUR i PLN)" numFmtId="0">
      <sharedItems containsString="0" containsBlank="1" containsNumber="1" minValue="150" maxValue="285176.43"/>
    </cacheField>
    <cacheField name="Wartość netto w PLN" numFmtId="0">
      <sharedItems containsString="0" containsBlank="1" containsNumber="1" minValue="150" maxValue="285176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5">
  <r>
    <n v="1"/>
    <s v="K10"/>
    <x v="0"/>
    <n v="-61100"/>
    <n v="-262992.73"/>
    <n v="4.3042999999999996"/>
    <s v="EUR"/>
    <s v="AUTO"/>
    <s v="TP"/>
    <s v="Licencja odnawialna (license subscription)"/>
    <x v="0"/>
    <n v="1"/>
    <n v="-61100"/>
    <n v="-61100"/>
    <n v="0"/>
    <n v="0"/>
    <n v="-61100"/>
    <n v="-61100"/>
    <n v="-262992.73"/>
  </r>
  <r>
    <n v="1"/>
    <s v="K10"/>
    <x v="0"/>
    <n v="-61100"/>
    <n v="-262992.73"/>
    <n v="4.3042999999999996"/>
    <s v="EUR"/>
    <m/>
    <s v="TP"/>
    <s v="Licencja odnawialna (license subscription)"/>
    <x v="0"/>
    <n v="0"/>
    <n v="61100"/>
    <n v="61100"/>
    <n v="0"/>
    <n v="0"/>
    <n v="0"/>
    <n v="0"/>
    <n v="0"/>
  </r>
  <r>
    <n v="2"/>
    <s v="K9"/>
    <x v="1"/>
    <n v="-16000"/>
    <n v="-68380.800000000003"/>
    <n v="4.2737999999999996"/>
    <s v="EUR"/>
    <s v="AUTO"/>
    <s v="TP"/>
    <s v="Sprzedaż licencji (license sales)"/>
    <x v="0"/>
    <n v="1"/>
    <n v="-16000"/>
    <n v="-16000"/>
    <s v="np"/>
    <n v="0"/>
    <n v="-16000"/>
    <n v="-16000"/>
    <n v="-68380.799999999988"/>
  </r>
  <r>
    <n v="2"/>
    <s v="K9"/>
    <x v="1"/>
    <n v="-16000"/>
    <n v="-68380.800000000003"/>
    <n v="4.2737999999999996"/>
    <s v="EUR"/>
    <m/>
    <s v="TP"/>
    <s v="Sprzedaż licencji (license sales)"/>
    <x v="0"/>
    <n v="0"/>
    <n v="16000"/>
    <n v="16000"/>
    <s v="np"/>
    <n v="0"/>
    <n v="0"/>
    <n v="0"/>
    <n v="0"/>
  </r>
  <r>
    <n v="14"/>
    <s v="45/12/2024"/>
    <x v="2"/>
    <n v="566.59"/>
    <n v="2421.4899999999998"/>
    <n v="4.2737999999999996"/>
    <s v="EUR"/>
    <s v="DIGI"/>
    <s v="TP"/>
    <s v="Documents processing"/>
    <x v="1"/>
    <n v="321"/>
    <n v="0.33"/>
    <n v="0.33"/>
    <s v="np"/>
    <n v="0"/>
    <n v="106.57"/>
    <n v="106.57"/>
    <n v="452.723634"/>
  </r>
  <r>
    <n v="14"/>
    <s v="45/12/2024"/>
    <x v="2"/>
    <n v="566.59"/>
    <n v="2421.4899999999998"/>
    <n v="4.2737999999999996"/>
    <s v="EUR"/>
    <m/>
    <s v="TP"/>
    <s v="Documents processing"/>
    <x v="1"/>
    <n v="93"/>
    <n v="0.69"/>
    <n v="0.69"/>
    <s v="np"/>
    <n v="0"/>
    <n v="64.17"/>
    <n v="64.17"/>
    <n v="274.24974599999996"/>
  </r>
  <r>
    <n v="14"/>
    <s v="45/12/2024"/>
    <x v="2"/>
    <n v="566.59"/>
    <n v="2421.4899999999998"/>
    <n v="4.2737999999999996"/>
    <s v="EUR"/>
    <m/>
    <s v="TP"/>
    <s v="Documents processing"/>
    <x v="1"/>
    <n v="1015"/>
    <n v="0.39"/>
    <n v="0.39"/>
    <s v="np"/>
    <n v="0"/>
    <n v="395.85"/>
    <n v="395.85"/>
    <n v="1691.7837299999999"/>
  </r>
  <r>
    <n v="15"/>
    <s v="44/12/2024"/>
    <x v="3"/>
    <n v="172.66"/>
    <n v="737.91"/>
    <n v="4.2737999999999996"/>
    <s v="EUR"/>
    <s v="DIGI"/>
    <s v="TP"/>
    <s v="Documents processing"/>
    <x v="1"/>
    <n v="178"/>
    <n v="0.97"/>
    <n v="0.97"/>
    <s v="np"/>
    <n v="0"/>
    <n v="172.66"/>
    <n v="172.66"/>
    <n v="737.91430799999989"/>
  </r>
  <r>
    <n v="19"/>
    <s v="40/12/2024"/>
    <x v="4"/>
    <n v="1865.8"/>
    <n v="7974.06"/>
    <n v="4.2737999999999996"/>
    <s v="EUR"/>
    <s v="AUTO"/>
    <s v="TP"/>
    <s v="Licencja odnawialna (license subscription)"/>
    <x v="0"/>
    <n v="1"/>
    <n v="1100"/>
    <n v="1100"/>
    <s v="np"/>
    <n v="0"/>
    <n v="1100"/>
    <n v="1100"/>
    <n v="4701.1799999999994"/>
  </r>
  <r>
    <n v="19"/>
    <s v="40/12/2024"/>
    <x v="4"/>
    <n v="1865.8"/>
    <n v="7974.06"/>
    <n v="4.2737999999999996"/>
    <s v="EUR"/>
    <m/>
    <s v="TP"/>
    <s v="Wsparcie i utrzymanie (Support &amp; maintenance)"/>
    <x v="2"/>
    <n v="1"/>
    <n v="275"/>
    <n v="275"/>
    <s v="np"/>
    <n v="0"/>
    <n v="275"/>
    <n v="275"/>
    <n v="1175.2949999999998"/>
  </r>
  <r>
    <n v="19"/>
    <s v="40/12/2024"/>
    <x v="4"/>
    <n v="1865.8"/>
    <n v="7974.06"/>
    <n v="4.2737999999999996"/>
    <s v="EUR"/>
    <m/>
    <s v="TP"/>
    <s v="Inteligentne przetwarzanie dokumentów (Intelligent document processing)"/>
    <x v="3"/>
    <n v="6135"/>
    <n v="0.08"/>
    <n v="0.08"/>
    <s v="np"/>
    <n v="0"/>
    <n v="490.8"/>
    <n v="490.8"/>
    <n v="2097.58104"/>
  </r>
  <r>
    <n v="20"/>
    <s v="39/12/2024"/>
    <x v="5"/>
    <n v="36249.75"/>
    <n v="154924.18"/>
    <n v="4.2737999999999996"/>
    <s v="EUR"/>
    <s v="AUTO"/>
    <s v="TP"/>
    <s v="Prace projektowe (project delivery)"/>
    <x v="4"/>
    <n v="1"/>
    <n v="36249.75"/>
    <n v="36249.75"/>
    <s v="np"/>
    <n v="0"/>
    <n v="36249.75"/>
    <n v="36249.75"/>
    <n v="154924.18154999998"/>
  </r>
  <r>
    <n v="21"/>
    <s v="38/12/2024"/>
    <x v="5"/>
    <n v="199999"/>
    <n v="854755.73"/>
    <n v="4.2737999999999996"/>
    <s v="EUR"/>
    <s v="AUTO"/>
    <s v="TP"/>
    <s v="Licencja odnawialna (license subscription)"/>
    <x v="0"/>
    <n v="1"/>
    <n v="199999"/>
    <n v="199999"/>
    <s v="np"/>
    <n v="0"/>
    <n v="199999"/>
    <n v="199999"/>
    <n v="854755.72619999992"/>
  </r>
  <r>
    <n v="26"/>
    <s v="33/12/2024"/>
    <x v="6"/>
    <n v="302.5"/>
    <n v="1292.82"/>
    <n v="4.2737999999999996"/>
    <s v="EUR"/>
    <s v="AUTO"/>
    <s v="TP"/>
    <s v="Licencja odnawialna (license subscription)"/>
    <x v="0"/>
    <n v="1"/>
    <n v="165"/>
    <n v="165"/>
    <s v="np"/>
    <n v="0"/>
    <n v="165"/>
    <n v="165"/>
    <n v="705.17699999999991"/>
  </r>
  <r>
    <n v="26"/>
    <s v="33/12/2024"/>
    <x v="6"/>
    <n v="302.5"/>
    <n v="1292.82"/>
    <n v="4.2737999999999996"/>
    <s v="EUR"/>
    <m/>
    <s v="TP"/>
    <s v="Wsparcie i utrzymanie (Support &amp; maintenance)"/>
    <x v="2"/>
    <n v="1"/>
    <n v="137.5"/>
    <n v="137.5"/>
    <s v="np"/>
    <n v="0"/>
    <n v="137.5"/>
    <n v="137.5"/>
    <n v="587.64749999999992"/>
  </r>
  <r>
    <n v="27"/>
    <s v="32/12/2024"/>
    <x v="6"/>
    <n v="1246.2"/>
    <n v="5326.01"/>
    <n v="4.2737999999999996"/>
    <s v="EUR"/>
    <s v="AUTO"/>
    <s v="TP"/>
    <s v="Inteligentne przetwarzanie dokumentów (Intelligent document processing)"/>
    <x v="3"/>
    <n v="800"/>
    <n v="0.2"/>
    <n v="0.2"/>
    <s v="np"/>
    <n v="0"/>
    <n v="160"/>
    <n v="160"/>
    <n v="683.80799999999999"/>
  </r>
  <r>
    <n v="27"/>
    <s v="32/12/2024"/>
    <x v="6"/>
    <n v="1246.2"/>
    <n v="5326.01"/>
    <n v="4.2737999999999996"/>
    <s v="EUR"/>
    <m/>
    <s v="TP"/>
    <s v="Licencja odnawialna (license subscription)"/>
    <x v="0"/>
    <n v="1"/>
    <n v="935"/>
    <n v="935"/>
    <s v="np"/>
    <n v="0"/>
    <n v="935"/>
    <n v="935"/>
    <n v="3996.0029999999997"/>
  </r>
  <r>
    <n v="27"/>
    <s v="32/12/2024"/>
    <x v="6"/>
    <n v="1246.2"/>
    <n v="5326.01"/>
    <n v="4.2737999999999996"/>
    <s v="EUR"/>
    <m/>
    <s v="TP"/>
    <s v="Wsparcie i utrzymanie (Support &amp; maintenance)"/>
    <x v="2"/>
    <n v="1"/>
    <n v="137.5"/>
    <n v="137.5"/>
    <s v="np"/>
    <n v="0"/>
    <n v="137.5"/>
    <n v="137.5"/>
    <n v="587.64749999999992"/>
  </r>
  <r>
    <n v="27"/>
    <s v="32/12/2024"/>
    <x v="6"/>
    <n v="1246.2"/>
    <n v="5326.01"/>
    <n v="4.2737999999999996"/>
    <s v="EUR"/>
    <m/>
    <s v="TP"/>
    <s v="Wsparcie i utrzymanie (Support &amp; maintenance)"/>
    <x v="2"/>
    <n v="0.2"/>
    <n v="68.5"/>
    <n v="68.5"/>
    <s v="np"/>
    <n v="0"/>
    <n v="13.7"/>
    <n v="13.7"/>
    <n v="58.55106"/>
  </r>
  <r>
    <n v="28"/>
    <d v="2024-12-31T00:00:00"/>
    <x v="1"/>
    <n v="600"/>
    <n v="2564.2800000000002"/>
    <n v="4.2737999999999996"/>
    <s v="EUR"/>
    <s v="AUTO"/>
    <s v="TP"/>
    <s v="Wsparcie i utrzymanie (Support &amp; maintenance)"/>
    <x v="2"/>
    <n v="1"/>
    <n v="250"/>
    <n v="250"/>
    <s v="np"/>
    <n v="0"/>
    <n v="250"/>
    <n v="250"/>
    <n v="1068.4499999999998"/>
  </r>
  <r>
    <n v="28"/>
    <d v="2024-12-31T00:00:00"/>
    <x v="1"/>
    <n v="600"/>
    <n v="2564.2800000000002"/>
    <n v="4.2737999999999996"/>
    <s v="EUR"/>
    <m/>
    <s v="TP"/>
    <s v="Wsparcie i utrzymanie (Support &amp; maintenance)"/>
    <x v="2"/>
    <n v="1"/>
    <n v="350"/>
    <n v="350"/>
    <s v="np"/>
    <n v="0"/>
    <n v="350"/>
    <n v="350"/>
    <n v="1495.83"/>
  </r>
  <r>
    <n v="29"/>
    <d v="2024-12-30T00:00:00"/>
    <x v="7"/>
    <n v="527.9"/>
    <n v="2256.14"/>
    <n v="4.2737999999999996"/>
    <s v="EUR"/>
    <s v="AUTO"/>
    <s v="TP"/>
    <s v="Licencja odnawialna (license subscription)"/>
    <x v="0"/>
    <n v="1"/>
    <n v="500"/>
    <n v="615"/>
    <n v="23"/>
    <n v="115"/>
    <n v="500"/>
    <n v="615"/>
    <n v="2136.8999999999996"/>
  </r>
  <r>
    <n v="29"/>
    <d v="2024-12-30T00:00:00"/>
    <x v="7"/>
    <n v="527.9"/>
    <n v="2256.14"/>
    <n v="4.2737999999999996"/>
    <s v="EUR"/>
    <m/>
    <s v="TP"/>
    <s v="Wsparcie i utrzymanie (Support &amp; maintenance)"/>
    <x v="2"/>
    <n v="0.5"/>
    <n v="55.8"/>
    <n v="68.64"/>
    <n v="0.23"/>
    <n v="6.42"/>
    <n v="27.9"/>
    <n v="34.32"/>
    <n v="119.23901999999998"/>
  </r>
  <r>
    <n v="30"/>
    <d v="2024-12-29T00:00:00"/>
    <x v="8"/>
    <n v="1865.57"/>
    <n v="7973.07"/>
    <n v="4.2737999999999996"/>
    <s v="EUR"/>
    <s v="AUTO"/>
    <s v="TP"/>
    <s v="Wsparcie i utrzymanie (Support &amp; maintenance)"/>
    <x v="2"/>
    <n v="1"/>
    <n v="500"/>
    <n v="500"/>
    <s v="np"/>
    <n v="0"/>
    <n v="500"/>
    <n v="500"/>
    <n v="2136.8999999999996"/>
  </r>
  <r>
    <n v="30"/>
    <d v="2024-12-29T00:00:00"/>
    <x v="8"/>
    <n v="1865.57"/>
    <n v="7973.07"/>
    <n v="4.2737999999999996"/>
    <s v="EUR"/>
    <m/>
    <s v="TP"/>
    <s v="Inteligentne przetwarzanie dokumentów (Intelligent document processing)"/>
    <x v="3"/>
    <n v="15173"/>
    <n v="0.09"/>
    <n v="0.09"/>
    <s v="np"/>
    <n v="0"/>
    <n v="1365.57"/>
    <n v="1365.57"/>
    <n v="5836.1730659999994"/>
  </r>
  <r>
    <n v="32"/>
    <d v="2024-12-27T00:00:00"/>
    <x v="9"/>
    <n v="605"/>
    <n v="2585.65"/>
    <n v="4.2737999999999996"/>
    <s v="EUR"/>
    <s v="AUTO"/>
    <s v="TP"/>
    <s v="Licencja odnawialna (license subscription)"/>
    <x v="0"/>
    <n v="1"/>
    <n v="330"/>
    <n v="330"/>
    <s v="np"/>
    <n v="0"/>
    <n v="330"/>
    <n v="330"/>
    <n v="1410.3539999999998"/>
  </r>
  <r>
    <n v="32"/>
    <d v="2024-12-27T00:00:00"/>
    <x v="9"/>
    <n v="605"/>
    <n v="2585.65"/>
    <n v="4.2737999999999996"/>
    <s v="EUR"/>
    <m/>
    <s v="TP"/>
    <s v="Wsparcie i utrzymanie (Support &amp; maintenance)"/>
    <x v="2"/>
    <n v="1"/>
    <n v="275"/>
    <n v="275"/>
    <s v="np"/>
    <n v="0"/>
    <n v="275"/>
    <n v="275"/>
    <n v="1175.2949999999998"/>
  </r>
  <r>
    <n v="36"/>
    <d v="2024-12-23T00:00:00"/>
    <x v="10"/>
    <n v="330"/>
    <n v="1410.35"/>
    <n v="4.2737999999999996"/>
    <s v="EUR"/>
    <s v="AUTO"/>
    <s v="TP"/>
    <s v="Licencja odnawialna (license subscription)"/>
    <x v="0"/>
    <n v="1"/>
    <n v="330"/>
    <n v="405.9"/>
    <n v="23"/>
    <n v="75.900000000000006"/>
    <n v="330"/>
    <n v="405.9"/>
    <n v="1410.3539999999998"/>
  </r>
  <r>
    <n v="37"/>
    <d v="2024-12-22T00:00:00"/>
    <x v="11"/>
    <n v="275"/>
    <n v="1175.3"/>
    <n v="4.2737999999999996"/>
    <s v="EUR"/>
    <s v="AUTO"/>
    <s v="TP"/>
    <s v="Wsparcie i utrzymanie (Support &amp; maintenance)"/>
    <x v="2"/>
    <n v="1"/>
    <n v="275"/>
    <n v="275"/>
    <s v="np"/>
    <n v="0"/>
    <n v="275"/>
    <n v="275"/>
    <n v="1175.2949999999998"/>
  </r>
  <r>
    <n v="38"/>
    <d v="2024-12-21T00:00:00"/>
    <x v="12"/>
    <n v="1113.3"/>
    <n v="4758.0200000000004"/>
    <n v="4.2737999999999996"/>
    <s v="EUR"/>
    <s v="AUTO"/>
    <s v="TP"/>
    <s v="Licencja odnawialna (license subscription)"/>
    <x v="0"/>
    <n v="1"/>
    <n v="935"/>
    <n v="935"/>
    <s v="np"/>
    <n v="0"/>
    <n v="935"/>
    <n v="935"/>
    <n v="3996.0029999999997"/>
  </r>
  <r>
    <n v="38"/>
    <d v="2024-12-21T00:00:00"/>
    <x v="12"/>
    <n v="1113.3"/>
    <n v="4758.0200000000004"/>
    <n v="4.2737999999999996"/>
    <s v="EUR"/>
    <m/>
    <s v="TP"/>
    <s v="Wsparcie i utrzymanie (Support &amp; maintenance)"/>
    <x v="2"/>
    <n v="1"/>
    <n v="137.5"/>
    <n v="137.5"/>
    <s v="np"/>
    <n v="0"/>
    <n v="137.5"/>
    <n v="137.5"/>
    <n v="587.64749999999992"/>
  </r>
  <r>
    <n v="38"/>
    <d v="2024-12-21T00:00:00"/>
    <x v="12"/>
    <n v="1113.3"/>
    <n v="4758.0200000000004"/>
    <n v="4.2737999999999996"/>
    <s v="EUR"/>
    <m/>
    <s v="TP"/>
    <s v="Wsparcie i utrzymanie (Support &amp; maintenance)"/>
    <x v="2"/>
    <n v="0.6"/>
    <n v="68"/>
    <n v="68"/>
    <s v="np"/>
    <n v="0"/>
    <n v="40.799999999999997"/>
    <n v="40.799999999999997"/>
    <n v="174.37103999999997"/>
  </r>
  <r>
    <n v="39"/>
    <d v="2024-12-20T00:00:00"/>
    <x v="13"/>
    <n v="302.5"/>
    <n v="1292.82"/>
    <n v="4.2737999999999996"/>
    <s v="EUR"/>
    <s v="AUTO"/>
    <s v="TP"/>
    <s v="Licencja odnawialna (license subscription)"/>
    <x v="0"/>
    <n v="1"/>
    <n v="165"/>
    <n v="165"/>
    <s v="np"/>
    <n v="0"/>
    <n v="165"/>
    <n v="165"/>
    <n v="705.17699999999991"/>
  </r>
  <r>
    <n v="39"/>
    <d v="2024-12-20T00:00:00"/>
    <x v="13"/>
    <n v="302.5"/>
    <n v="1292.82"/>
    <n v="4.2737999999999996"/>
    <s v="EUR"/>
    <m/>
    <s v="TP"/>
    <s v="Wsparcie i utrzymanie (Support &amp; maintenance)"/>
    <x v="2"/>
    <n v="1"/>
    <n v="137.5"/>
    <n v="137.5"/>
    <s v="np"/>
    <n v="0"/>
    <n v="137.5"/>
    <n v="137.5"/>
    <n v="587.64749999999992"/>
  </r>
  <r>
    <n v="40"/>
    <d v="2024-12-19T00:00:00"/>
    <x v="14"/>
    <n v="2761.88"/>
    <n v="11803.72"/>
    <n v="4.2737999999999996"/>
    <s v="EUR"/>
    <s v="AUTO"/>
    <s v="TP"/>
    <s v="Licencja odnawialna (license subscription)"/>
    <x v="0"/>
    <n v="1"/>
    <n v="1100"/>
    <n v="1100"/>
    <s v="np"/>
    <n v="0"/>
    <n v="1100"/>
    <n v="1100"/>
    <n v="4701.1799999999994"/>
  </r>
  <r>
    <n v="40"/>
    <d v="2024-12-19T00:00:00"/>
    <x v="14"/>
    <n v="2761.88"/>
    <n v="11803.72"/>
    <n v="4.2737999999999996"/>
    <s v="EUR"/>
    <m/>
    <s v="TP"/>
    <s v="Licencja odnawialna (license subscription)"/>
    <x v="0"/>
    <n v="1"/>
    <n v="1100"/>
    <n v="1100"/>
    <s v="np"/>
    <n v="0"/>
    <n v="1100"/>
    <n v="1100"/>
    <n v="4701.1799999999994"/>
  </r>
  <r>
    <n v="40"/>
    <d v="2024-12-19T00:00:00"/>
    <x v="14"/>
    <n v="2761.88"/>
    <n v="11803.72"/>
    <n v="4.2737999999999996"/>
    <s v="EUR"/>
    <m/>
    <s v="TP"/>
    <s v="Wsparcie i utrzymanie (Support &amp; maintenance)"/>
    <x v="2"/>
    <n v="1"/>
    <n v="500"/>
    <n v="500"/>
    <s v="np"/>
    <n v="0"/>
    <n v="500"/>
    <n v="500"/>
    <n v="2136.8999999999996"/>
  </r>
  <r>
    <n v="40"/>
    <d v="2024-12-19T00:00:00"/>
    <x v="14"/>
    <n v="2761.88"/>
    <n v="11803.72"/>
    <n v="4.2737999999999996"/>
    <s v="EUR"/>
    <m/>
    <s v="TP"/>
    <s v="Prace projektowe (project delivery)"/>
    <x v="4"/>
    <n v="0.9"/>
    <n v="68.75"/>
    <n v="68.75"/>
    <s v="np"/>
    <n v="0"/>
    <n v="61.88"/>
    <n v="61.88"/>
    <n v="264.44137499999999"/>
  </r>
  <r>
    <n v="41"/>
    <d v="2024-12-18T00:00:00"/>
    <x v="15"/>
    <n v="605"/>
    <n v="2585.65"/>
    <n v="4.2737999999999996"/>
    <s v="EUR"/>
    <s v="AUTO"/>
    <s v="TP"/>
    <s v="Licencja odnawialna (license subscription)"/>
    <x v="0"/>
    <n v="1"/>
    <n v="330"/>
    <n v="330"/>
    <s v="np"/>
    <n v="0"/>
    <n v="330"/>
    <n v="330"/>
    <n v="1410.3539999999998"/>
  </r>
  <r>
    <n v="41"/>
    <d v="2024-12-18T00:00:00"/>
    <x v="15"/>
    <n v="605"/>
    <n v="2585.65"/>
    <n v="4.2737999999999996"/>
    <s v="EUR"/>
    <m/>
    <s v="TP"/>
    <s v="Wsparcie i utrzymanie (Support &amp; maintenance)"/>
    <x v="2"/>
    <n v="1"/>
    <n v="275"/>
    <n v="275"/>
    <s v="np"/>
    <n v="0"/>
    <n v="275"/>
    <n v="275"/>
    <n v="1175.2949999999998"/>
  </r>
  <r>
    <n v="42"/>
    <d v="2024-12-17T00:00:00"/>
    <x v="16"/>
    <n v="673.75"/>
    <n v="2879.47"/>
    <n v="4.2737999999999996"/>
    <s v="EUR"/>
    <s v="AUTO"/>
    <s v="TP"/>
    <s v="Licencja odnawialna (license subscription)"/>
    <x v="0"/>
    <n v="1"/>
    <n v="330"/>
    <n v="330"/>
    <s v="np"/>
    <n v="0"/>
    <n v="330"/>
    <n v="330"/>
    <n v="1410.3539999999998"/>
  </r>
  <r>
    <n v="42"/>
    <d v="2024-12-17T00:00:00"/>
    <x v="16"/>
    <n v="673.75"/>
    <n v="2879.47"/>
    <n v="4.2737999999999996"/>
    <s v="EUR"/>
    <m/>
    <s v="TP"/>
    <s v="Wsparcie i utrzymanie (Support &amp; maintenance)"/>
    <x v="2"/>
    <n v="1"/>
    <n v="275"/>
    <n v="275"/>
    <s v="np"/>
    <n v="0"/>
    <n v="275"/>
    <n v="275"/>
    <n v="1175.2949999999998"/>
  </r>
  <r>
    <n v="42"/>
    <d v="2024-12-17T00:00:00"/>
    <x v="16"/>
    <n v="673.75"/>
    <n v="2879.47"/>
    <n v="4.2737999999999996"/>
    <s v="EUR"/>
    <m/>
    <s v="TP"/>
    <s v="Wsparcie i utrzymanie (Support &amp; maintenance)"/>
    <x v="2"/>
    <n v="1"/>
    <n v="68.75"/>
    <n v="68.75"/>
    <s v="np"/>
    <n v="0"/>
    <n v="68.75"/>
    <n v="68.75"/>
    <n v="293.82374999999996"/>
  </r>
  <r>
    <n v="43"/>
    <d v="2024-12-16T00:00:00"/>
    <x v="17"/>
    <n v="330"/>
    <n v="1410.35"/>
    <n v="4.2737999999999996"/>
    <s v="EUR"/>
    <s v="AUTO"/>
    <s v="TP"/>
    <s v="Licencja odnawialna (license subscription)"/>
    <x v="0"/>
    <n v="1"/>
    <n v="330"/>
    <n v="405.9"/>
    <n v="23"/>
    <n v="75.900000000000006"/>
    <n v="330"/>
    <n v="405.9"/>
    <n v="1410.3539999999998"/>
  </r>
  <r>
    <n v="44"/>
    <d v="2024-12-15T00:00:00"/>
    <x v="17"/>
    <n v="1441"/>
    <n v="1441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44"/>
    <d v="2024-12-15T00:00:00"/>
    <x v="17"/>
    <m/>
    <m/>
    <m/>
    <s v="PLN"/>
    <m/>
    <s v="TP"/>
    <s v="Prace projektowe (project delivery)"/>
    <x v="4"/>
    <n v="0.2"/>
    <n v="275"/>
    <n v="338.25"/>
    <n v="23"/>
    <n v="12.65"/>
    <n v="55"/>
    <n v="67.650000000000006"/>
    <n v="55"/>
  </r>
  <r>
    <n v="48"/>
    <d v="2024-12-11T00:00:00"/>
    <x v="18"/>
    <n v="300"/>
    <n v="1282.1400000000001"/>
    <n v="4.2737999999999996"/>
    <s v="EUR"/>
    <s v="AUTO"/>
    <s v="TP"/>
    <s v="Wsparcie i utrzymanie (Support &amp; maintenance)"/>
    <x v="2"/>
    <n v="1"/>
    <n v="300"/>
    <n v="300"/>
    <s v="np"/>
    <n v="0"/>
    <n v="300"/>
    <n v="300"/>
    <n v="1282.1399999999999"/>
  </r>
  <r>
    <n v="49"/>
    <d v="2024-12-10T00:00:00"/>
    <x v="19"/>
    <n v="180"/>
    <n v="769.28"/>
    <n v="4.2737999999999996"/>
    <s v="EUR"/>
    <s v="AUTO"/>
    <s v="TP"/>
    <s v="Wsparcie i utrzymanie (Support &amp; maintenance)"/>
    <x v="2"/>
    <n v="3"/>
    <n v="60"/>
    <n v="60"/>
    <s v="np"/>
    <n v="0"/>
    <n v="180"/>
    <n v="180"/>
    <n v="769.28399999999988"/>
  </r>
  <r>
    <n v="50"/>
    <d v="2024-12-09T00:00:00"/>
    <x v="20"/>
    <n v="2865"/>
    <n v="12244.44"/>
    <n v="4.2737999999999996"/>
    <s v="EUR"/>
    <s v="AUTO"/>
    <s v="TP"/>
    <s v="Licencja odnawialna (license subscription)"/>
    <x v="0"/>
    <n v="1"/>
    <n v="2590"/>
    <n v="2590"/>
    <s v="np"/>
    <n v="0"/>
    <n v="2590"/>
    <n v="2590"/>
    <n v="11069.142"/>
  </r>
  <r>
    <n v="50"/>
    <d v="2024-12-09T00:00:00"/>
    <x v="20"/>
    <n v="2865"/>
    <n v="12244.44"/>
    <n v="4.2737999999999996"/>
    <s v="EUR"/>
    <m/>
    <s v="TP"/>
    <s v="Wsparcie i utrzymanie (Support &amp; maintenance)"/>
    <x v="2"/>
    <n v="1"/>
    <n v="275"/>
    <n v="275"/>
    <s v="np"/>
    <n v="0"/>
    <n v="275"/>
    <n v="275"/>
    <n v="1175.2949999999998"/>
  </r>
  <r>
    <n v="51"/>
    <d v="2024-12-08T00:00:00"/>
    <x v="3"/>
    <n v="2853.13"/>
    <n v="12193.71"/>
    <n v="4.2737999999999996"/>
    <s v="EUR"/>
    <s v="AUTO"/>
    <s v="TP"/>
    <s v="Licencja odnawialna (license subscription)"/>
    <x v="0"/>
    <n v="1"/>
    <n v="1100"/>
    <n v="1100"/>
    <s v="np"/>
    <n v="0"/>
    <n v="1100"/>
    <n v="1100"/>
    <n v="4701.1799999999994"/>
  </r>
  <r>
    <n v="51"/>
    <d v="2024-12-08T00:00:00"/>
    <x v="3"/>
    <n v="2853.13"/>
    <n v="12193.71"/>
    <n v="4.2737999999999996"/>
    <s v="EUR"/>
    <m/>
    <s v="TP"/>
    <s v="Licencja odnawialna (license subscription)"/>
    <x v="0"/>
    <n v="1"/>
    <n v="1100"/>
    <n v="1100"/>
    <s v="np"/>
    <n v="0"/>
    <n v="1100"/>
    <n v="1100"/>
    <n v="4701.1799999999994"/>
  </r>
  <r>
    <n v="51"/>
    <d v="2024-12-08T00:00:00"/>
    <x v="3"/>
    <n v="2853.13"/>
    <n v="12193.71"/>
    <n v="4.2737999999999996"/>
    <s v="EUR"/>
    <m/>
    <s v="TP"/>
    <s v="Wsparcie i utrzymanie (Support &amp; maintenance)"/>
    <x v="2"/>
    <n v="2"/>
    <n v="275"/>
    <n v="275"/>
    <s v="np"/>
    <n v="0"/>
    <n v="550"/>
    <n v="550"/>
    <n v="2350.5899999999997"/>
  </r>
  <r>
    <n v="51"/>
    <d v="2024-12-08T00:00:00"/>
    <x v="3"/>
    <n v="2853.13"/>
    <n v="12193.71"/>
    <n v="4.2737999999999996"/>
    <s v="EUR"/>
    <m/>
    <s v="TP"/>
    <s v="Prace projektowe (project delivery)"/>
    <x v="4"/>
    <n v="1.5"/>
    <n v="68.75"/>
    <n v="68.75"/>
    <s v="np"/>
    <n v="0"/>
    <n v="103.13"/>
    <n v="103.13"/>
    <n v="440.73562499999997"/>
  </r>
  <r>
    <n v="54"/>
    <d v="2024-12-05T00:00:00"/>
    <x v="21"/>
    <n v="407394.9"/>
    <n v="407394.9"/>
    <m/>
    <s v="PLN"/>
    <s v="DIGI"/>
    <s v="TP"/>
    <s v="Podwykonawstwo / digitalizacja"/>
    <x v="5"/>
    <n v="1"/>
    <n v="285176.40000000002"/>
    <n v="350767"/>
    <n v="23"/>
    <n v="65590.58"/>
    <n v="285176.43"/>
    <n v="350767"/>
    <n v="285176.43"/>
  </r>
  <r>
    <n v="54"/>
    <d v="2024-12-05T00:00:00"/>
    <x v="21"/>
    <m/>
    <m/>
    <m/>
    <s v="PLN"/>
    <m/>
    <s v="TP"/>
    <s v="Podwykonawstwo / procesowanie danych"/>
    <x v="1"/>
    <n v="1"/>
    <n v="81478.98"/>
    <n v="100219.2"/>
    <n v="23"/>
    <n v="18740.169999999998"/>
    <n v="81478.98"/>
    <n v="100219.2"/>
    <n v="81478.98"/>
  </r>
  <r>
    <n v="54"/>
    <d v="2024-12-05T00:00:00"/>
    <x v="21"/>
    <m/>
    <m/>
    <m/>
    <s v="PLN"/>
    <m/>
    <s v="TP"/>
    <s v="Podwykonawstwo / pozostałe"/>
    <x v="6"/>
    <n v="1"/>
    <n v="40739.49"/>
    <n v="50109.57"/>
    <n v="23"/>
    <n v="9370.08"/>
    <n v="40739.49"/>
    <n v="50109.57"/>
    <n v="40739.49"/>
  </r>
  <r>
    <n v="57"/>
    <d v="2024-12-02T00:00:00"/>
    <x v="1"/>
    <n v="16000"/>
    <n v="68270.399999999994"/>
    <n v="4.2668999999999997"/>
    <s v="EUR"/>
    <s v="AUTO"/>
    <s v="TP"/>
    <s v="Sprzedaż licencji (license sales)"/>
    <x v="0"/>
    <n v="1"/>
    <n v="16000"/>
    <n v="16000"/>
    <s v="np"/>
    <n v="0"/>
    <n v="16000"/>
    <n v="16000"/>
    <n v="68270.399999999994"/>
  </r>
  <r>
    <n v="60"/>
    <s v="53/11/2024"/>
    <x v="21"/>
    <n v="198869.4"/>
    <n v="198869.39"/>
    <m/>
    <s v="PLN"/>
    <s v="DIGI"/>
    <s v="TP"/>
    <s v="Podwykonawstwo / digitalizacja"/>
    <x v="5"/>
    <n v="1"/>
    <n v="159095.5"/>
    <n v="195687.5"/>
    <n v="23"/>
    <n v="36591.97"/>
    <n v="159095.51"/>
    <n v="195687.5"/>
    <n v="159095.51"/>
  </r>
  <r>
    <n v="60"/>
    <s v="53/11/2024"/>
    <x v="21"/>
    <m/>
    <m/>
    <m/>
    <s v="PLN"/>
    <m/>
    <s v="TP"/>
    <s v="Podwykonawstwo / procesowanie danych"/>
    <x v="1"/>
    <n v="1"/>
    <n v="29830.41"/>
    <n v="36691.4"/>
    <n v="23"/>
    <n v="6860.99"/>
    <n v="29830.41"/>
    <n v="36691.4"/>
    <n v="29830.41"/>
  </r>
  <r>
    <n v="60"/>
    <s v="53/11/2024"/>
    <x v="21"/>
    <m/>
    <m/>
    <m/>
    <s v="PLN"/>
    <m/>
    <s v="TP"/>
    <s v="Podwykonawstwo / pozostałe"/>
    <x v="6"/>
    <n v="1"/>
    <n v="9943.4699999999993"/>
    <n v="12230.47"/>
    <n v="23"/>
    <n v="2287"/>
    <n v="9943.4699999999993"/>
    <n v="12230.47"/>
    <n v="9943.4699999999993"/>
  </r>
  <r>
    <n v="73"/>
    <s v="40/11/2024"/>
    <x v="2"/>
    <n v="662.51"/>
    <n v="2851.64"/>
    <n v="4.3042999999999996"/>
    <s v="EUR"/>
    <s v="DIGI"/>
    <s v="TP"/>
    <s v="Documents processing"/>
    <x v="1"/>
    <n v="443"/>
    <n v="0.33"/>
    <n v="0.33"/>
    <s v="np"/>
    <n v="0"/>
    <n v="147.08000000000001"/>
    <n v="147.08000000000001"/>
    <n v="629.24561699999992"/>
  </r>
  <r>
    <n v="73"/>
    <s v="40/11/2024"/>
    <x v="2"/>
    <n v="662.51"/>
    <n v="2851.64"/>
    <n v="4.3042999999999996"/>
    <s v="EUR"/>
    <m/>
    <s v="TP"/>
    <s v="Documents processing"/>
    <x v="1"/>
    <n v="162"/>
    <n v="0.69"/>
    <n v="0.69"/>
    <s v="np"/>
    <n v="0"/>
    <n v="111.78"/>
    <n v="111.78"/>
    <n v="481.1346539999999"/>
  </r>
  <r>
    <n v="73"/>
    <s v="40/11/2024"/>
    <x v="2"/>
    <n v="662.51"/>
    <n v="2851.64"/>
    <n v="4.3042999999999996"/>
    <s v="EUR"/>
    <m/>
    <s v="TP"/>
    <s v="Documents processing"/>
    <x v="1"/>
    <n v="1035"/>
    <n v="0.39"/>
    <n v="0.39"/>
    <s v="np"/>
    <n v="0"/>
    <n v="403.65"/>
    <n v="403.65"/>
    <n v="1737.430695"/>
  </r>
  <r>
    <n v="74"/>
    <s v="39/11/2024"/>
    <x v="3"/>
    <n v="179.45"/>
    <n v="772.41"/>
    <n v="4.3042999999999996"/>
    <s v="EUR"/>
    <s v="DIGI"/>
    <s v="TP"/>
    <s v="Documents processing"/>
    <x v="1"/>
    <n v="185"/>
    <n v="0.97"/>
    <n v="0.97"/>
    <s v="np"/>
    <n v="0"/>
    <n v="179.45"/>
    <n v="179.45"/>
    <n v="772.40663499999982"/>
  </r>
  <r>
    <n v="78"/>
    <s v="35/11/2024"/>
    <x v="0"/>
    <n v="61100"/>
    <n v="262992.73"/>
    <n v="4.3042999999999996"/>
    <s v="EUR"/>
    <s v="AUTO"/>
    <s v="TP"/>
    <s v="Licencja odnawialna (license subscription)"/>
    <x v="0"/>
    <n v="1"/>
    <n v="61100"/>
    <n v="61100"/>
    <n v="0"/>
    <n v="0"/>
    <n v="61100"/>
    <n v="61100"/>
    <n v="262992.73"/>
  </r>
  <r>
    <n v="82"/>
    <s v="31/11/2024"/>
    <x v="6"/>
    <n v="302.5"/>
    <n v="1302.05"/>
    <n v="4.3042999999999996"/>
    <s v="EUR"/>
    <s v="AUTO"/>
    <s v="TP"/>
    <s v="Licencja odnawialna (license subscription)"/>
    <x v="0"/>
    <n v="1"/>
    <n v="165"/>
    <n v="165"/>
    <s v="np"/>
    <n v="0"/>
    <n v="165"/>
    <n v="165"/>
    <n v="710.20949999999993"/>
  </r>
  <r>
    <n v="82"/>
    <s v="31/11/2024"/>
    <x v="6"/>
    <n v="302.5"/>
    <n v="1302.05"/>
    <n v="4.3042999999999996"/>
    <s v="EUR"/>
    <m/>
    <s v="TP"/>
    <s v="Wsparcie i utrzymanie (Support &amp; maintenance)"/>
    <x v="2"/>
    <n v="1"/>
    <n v="137.5"/>
    <n v="137.5"/>
    <s v="np"/>
    <n v="0"/>
    <n v="137.5"/>
    <n v="137.5"/>
    <n v="591.84124999999995"/>
  </r>
  <r>
    <n v="83"/>
    <d v="2024-11-30T00:00:00"/>
    <x v="6"/>
    <n v="1269.6500000000001"/>
    <n v="5464.95"/>
    <n v="4.3042999999999996"/>
    <s v="EUR"/>
    <s v="AUTO"/>
    <s v="TP"/>
    <s v="Inteligentne przetwarzanie dokumentów (Intelligent document processing)"/>
    <x v="3"/>
    <n v="335"/>
    <n v="0.2"/>
    <n v="0.2"/>
    <s v="np"/>
    <n v="0"/>
    <n v="67"/>
    <n v="67"/>
    <n v="288.38809999999995"/>
  </r>
  <r>
    <n v="83"/>
    <d v="2024-11-30T00:00:00"/>
    <x v="6"/>
    <n v="1269.6500000000001"/>
    <n v="5464.95"/>
    <n v="4.3042999999999996"/>
    <s v="EUR"/>
    <m/>
    <s v="TP"/>
    <s v="Licencja odnawialna (license subscription)"/>
    <x v="0"/>
    <n v="1"/>
    <n v="935"/>
    <n v="935"/>
    <s v="np"/>
    <n v="0"/>
    <n v="935"/>
    <n v="935"/>
    <n v="4024.5204999999996"/>
  </r>
  <r>
    <n v="83"/>
    <d v="2024-11-30T00:00:00"/>
    <x v="6"/>
    <n v="1269.6500000000001"/>
    <n v="5464.95"/>
    <n v="4.3042999999999996"/>
    <s v="EUR"/>
    <m/>
    <s v="TP"/>
    <s v="Wsparcie i utrzymanie (Support &amp; maintenance)"/>
    <x v="2"/>
    <n v="1"/>
    <n v="137.5"/>
    <n v="137.5"/>
    <s v="np"/>
    <n v="0"/>
    <n v="137.5"/>
    <n v="137.5"/>
    <n v="591.84124999999995"/>
  </r>
  <r>
    <n v="83"/>
    <d v="2024-11-30T00:00:00"/>
    <x v="6"/>
    <n v="1269.6500000000001"/>
    <n v="5464.95"/>
    <n v="4.3042999999999996"/>
    <s v="EUR"/>
    <m/>
    <s v="TP"/>
    <s v="Wsparcie i utrzymanie (Support &amp; maintenance)"/>
    <x v="2"/>
    <n v="1.9"/>
    <n v="68.5"/>
    <n v="68.5"/>
    <s v="np"/>
    <n v="0"/>
    <n v="130.15"/>
    <n v="130.15"/>
    <n v="560.20464499999991"/>
  </r>
  <r>
    <n v="84"/>
    <d v="2024-11-29T00:00:00"/>
    <x v="1"/>
    <n v="600"/>
    <n v="2582.58"/>
    <n v="4.3042999999999996"/>
    <s v="EUR"/>
    <s v="AUTO"/>
    <s v="TP"/>
    <s v="Wsparcie i utrzymanie (Support &amp; maintenance)"/>
    <x v="2"/>
    <n v="1"/>
    <n v="250"/>
    <n v="250"/>
    <s v="np"/>
    <n v="0"/>
    <n v="250"/>
    <n v="250"/>
    <n v="1076.0749999999998"/>
  </r>
  <r>
    <n v="84"/>
    <d v="2024-11-29T00:00:00"/>
    <x v="1"/>
    <n v="600"/>
    <n v="2582.58"/>
    <n v="4.3042999999999996"/>
    <s v="EUR"/>
    <m/>
    <s v="TP"/>
    <s v="Wsparcie i utrzymanie (Support &amp; maintenance)"/>
    <x v="2"/>
    <n v="1"/>
    <n v="350"/>
    <n v="350"/>
    <s v="np"/>
    <n v="0"/>
    <n v="350"/>
    <n v="350"/>
    <n v="1506.5049999999999"/>
  </r>
  <r>
    <n v="85"/>
    <d v="2024-11-28T00:00:00"/>
    <x v="7"/>
    <n v="2152.15"/>
    <n v="2152.15"/>
    <m/>
    <s v="PLN"/>
    <s v="AUTO"/>
    <s v="TP"/>
    <s v="Licencja odnawialna (license subscription)"/>
    <x v="0"/>
    <n v="1"/>
    <n v="2152.15"/>
    <n v="2647.14"/>
    <n v="23"/>
    <n v="494.99"/>
    <n v="2152.15"/>
    <n v="2647.14"/>
    <n v="2152.15"/>
  </r>
  <r>
    <n v="86"/>
    <d v="2024-11-27T00:00:00"/>
    <x v="8"/>
    <n v="1527.35"/>
    <n v="6574.17"/>
    <n v="4.3042999999999996"/>
    <s v="EUR"/>
    <s v="AUTO"/>
    <s v="TP"/>
    <s v="Wsparcie i utrzymanie (Support &amp; maintenance)"/>
    <x v="2"/>
    <n v="1"/>
    <n v="500"/>
    <n v="500"/>
    <s v="np"/>
    <n v="0"/>
    <n v="500"/>
    <n v="500"/>
    <n v="2152.1499999999996"/>
  </r>
  <r>
    <n v="86"/>
    <d v="2024-11-27T00:00:00"/>
    <x v="8"/>
    <n v="1527.35"/>
    <n v="6574.17"/>
    <n v="4.3042999999999996"/>
    <s v="EUR"/>
    <m/>
    <s v="TP"/>
    <s v="Inteligentne przetwarzanie dokumentów (Intelligent document processing)"/>
    <x v="3"/>
    <n v="11415"/>
    <n v="0.09"/>
    <n v="0.09"/>
    <s v="np"/>
    <n v="0"/>
    <n v="1027.3499999999999"/>
    <n v="1027.3499999999999"/>
    <n v="4422.0226049999992"/>
  </r>
  <r>
    <n v="88"/>
    <d v="2024-11-25T00:00:00"/>
    <x v="9"/>
    <n v="605"/>
    <n v="2604.1"/>
    <n v="4.3042999999999996"/>
    <s v="EUR"/>
    <s v="AUTO"/>
    <s v="TP"/>
    <s v="Licencja odnawialna (license subscription)"/>
    <x v="0"/>
    <n v="1"/>
    <n v="330"/>
    <n v="330"/>
    <s v="np"/>
    <n v="0"/>
    <n v="330"/>
    <n v="330"/>
    <n v="1420.4189999999999"/>
  </r>
  <r>
    <n v="88"/>
    <d v="2024-11-25T00:00:00"/>
    <x v="9"/>
    <n v="605"/>
    <n v="2604.1"/>
    <n v="4.3042999999999996"/>
    <s v="EUR"/>
    <m/>
    <s v="TP"/>
    <s v="Wsparcie i utrzymanie (Support &amp; maintenance)"/>
    <x v="2"/>
    <n v="1"/>
    <n v="275"/>
    <n v="275"/>
    <s v="np"/>
    <n v="0"/>
    <n v="275"/>
    <n v="275"/>
    <n v="1183.6824999999999"/>
  </r>
  <r>
    <n v="92"/>
    <d v="2024-11-21T00:00:00"/>
    <x v="10"/>
    <n v="330"/>
    <n v="1420.42"/>
    <n v="4.3042999999999996"/>
    <s v="EUR"/>
    <s v="AUTO"/>
    <s v="TP"/>
    <s v="Licencja odnawialna (license subscription)"/>
    <x v="0"/>
    <n v="1"/>
    <n v="330"/>
    <n v="405.9"/>
    <n v="23"/>
    <n v="75.900000000000006"/>
    <n v="330"/>
    <n v="405.9"/>
    <n v="1420.4189999999999"/>
  </r>
  <r>
    <n v="93"/>
    <d v="2024-11-20T00:00:00"/>
    <x v="11"/>
    <n v="275"/>
    <n v="1183.68"/>
    <n v="4.3042999999999996"/>
    <s v="EUR"/>
    <s v="AUTO"/>
    <s v="TP"/>
    <s v="Wsparcie i utrzymanie (Support &amp; maintenance)"/>
    <x v="2"/>
    <n v="1"/>
    <n v="275"/>
    <n v="275"/>
    <s v="np"/>
    <n v="0"/>
    <n v="275"/>
    <n v="275"/>
    <n v="1183.6824999999999"/>
  </r>
  <r>
    <n v="94"/>
    <d v="2024-11-19T00:00:00"/>
    <x v="12"/>
    <n v="1201.7"/>
    <n v="5172.4799999999996"/>
    <n v="4.3042999999999996"/>
    <s v="EUR"/>
    <s v="AUTO"/>
    <s v="TP"/>
    <s v="Licencja odnawialna (license subscription)"/>
    <x v="0"/>
    <n v="1"/>
    <n v="935"/>
    <n v="935"/>
    <s v="np"/>
    <n v="0"/>
    <n v="935"/>
    <n v="935"/>
    <n v="4024.5204999999996"/>
  </r>
  <r>
    <n v="94"/>
    <d v="2024-11-19T00:00:00"/>
    <x v="12"/>
    <n v="1201.7"/>
    <n v="5172.4799999999996"/>
    <n v="4.3042999999999996"/>
    <s v="EUR"/>
    <m/>
    <s v="TP"/>
    <s v="Wsparcie i utrzymanie (Support &amp; maintenance)"/>
    <x v="2"/>
    <n v="1"/>
    <n v="137.5"/>
    <n v="137.5"/>
    <s v="np"/>
    <n v="0"/>
    <n v="137.5"/>
    <n v="137.5"/>
    <n v="591.84124999999995"/>
  </r>
  <r>
    <n v="94"/>
    <d v="2024-11-19T00:00:00"/>
    <x v="12"/>
    <n v="1201.7"/>
    <n v="5172.4799999999996"/>
    <n v="4.3042999999999996"/>
    <s v="EUR"/>
    <m/>
    <s v="TP"/>
    <s v="Wsparcie i utrzymanie (Support &amp; maintenance)"/>
    <x v="2"/>
    <n v="1.9"/>
    <n v="68"/>
    <n v="68"/>
    <s v="np"/>
    <n v="0"/>
    <n v="129.19999999999999"/>
    <n v="129.19999999999999"/>
    <n v="556.11555999999985"/>
  </r>
  <r>
    <n v="95"/>
    <d v="2024-11-18T00:00:00"/>
    <x v="13"/>
    <n v="302.5"/>
    <n v="1302.05"/>
    <n v="4.3042999999999996"/>
    <s v="EUR"/>
    <s v="AUTO"/>
    <s v="TP"/>
    <s v="Licencja odnawialna (license subscription)"/>
    <x v="0"/>
    <n v="1"/>
    <n v="165"/>
    <n v="165"/>
    <s v="np"/>
    <n v="0"/>
    <n v="165"/>
    <n v="165"/>
    <n v="710.20949999999993"/>
  </r>
  <r>
    <n v="95"/>
    <d v="2024-11-18T00:00:00"/>
    <x v="13"/>
    <n v="302.5"/>
    <n v="1302.05"/>
    <n v="4.3042999999999996"/>
    <s v="EUR"/>
    <m/>
    <s v="TP"/>
    <s v="Wsparcie i utrzymanie (Support &amp; maintenance)"/>
    <x v="2"/>
    <n v="1"/>
    <n v="137.5"/>
    <n v="137.5"/>
    <s v="np"/>
    <n v="0"/>
    <n v="137.5"/>
    <n v="137.5"/>
    <n v="591.84124999999995"/>
  </r>
  <r>
    <n v="96"/>
    <d v="2024-11-17T00:00:00"/>
    <x v="14"/>
    <n v="2700"/>
    <n v="11621.61"/>
    <n v="4.3042999999999996"/>
    <s v="EUR"/>
    <s v="AUTO"/>
    <s v="TP"/>
    <s v="Licencja odnawialna (license subscription)"/>
    <x v="0"/>
    <n v="1"/>
    <n v="1100"/>
    <n v="1100"/>
    <s v="np"/>
    <n v="0"/>
    <n v="1100"/>
    <n v="1100"/>
    <n v="4734.7299999999996"/>
  </r>
  <r>
    <n v="96"/>
    <d v="2024-11-17T00:00:00"/>
    <x v="14"/>
    <n v="2700"/>
    <n v="11621.61"/>
    <n v="4.3042999999999996"/>
    <s v="EUR"/>
    <m/>
    <s v="TP"/>
    <s v="Licencja odnawialna (license subscription)"/>
    <x v="0"/>
    <n v="1"/>
    <n v="1100"/>
    <n v="1100"/>
    <s v="np"/>
    <n v="0"/>
    <n v="1100"/>
    <n v="1100"/>
    <n v="4734.7299999999996"/>
  </r>
  <r>
    <n v="96"/>
    <d v="2024-11-17T00:00:00"/>
    <x v="14"/>
    <n v="2700"/>
    <n v="11621.61"/>
    <n v="4.3042999999999996"/>
    <s v="EUR"/>
    <m/>
    <s v="TP"/>
    <s v="Wsparcie i utrzymanie (Support &amp; maintenance)"/>
    <x v="2"/>
    <n v="1"/>
    <n v="500"/>
    <n v="500"/>
    <s v="np"/>
    <n v="0"/>
    <n v="500"/>
    <n v="500"/>
    <n v="2152.1499999999996"/>
  </r>
  <r>
    <n v="97"/>
    <d v="2024-11-16T00:00:00"/>
    <x v="4"/>
    <n v="1995.76"/>
    <n v="8590.35"/>
    <n v="4.3042999999999996"/>
    <s v="EUR"/>
    <s v="AUTO"/>
    <s v="TP"/>
    <s v="Licencja odnawialna (license subscription)"/>
    <x v="0"/>
    <n v="1"/>
    <n v="1100"/>
    <n v="1100"/>
    <s v="np"/>
    <n v="0"/>
    <n v="1100"/>
    <n v="1100"/>
    <n v="4734.7299999999996"/>
  </r>
  <r>
    <n v="97"/>
    <d v="2024-11-16T00:00:00"/>
    <x v="4"/>
    <n v="1995.76"/>
    <n v="8590.35"/>
    <n v="4.3042999999999996"/>
    <s v="EUR"/>
    <m/>
    <s v="TP"/>
    <s v="Wsparcie i utrzymanie (Support &amp; maintenance)"/>
    <x v="2"/>
    <n v="1"/>
    <n v="275"/>
    <n v="275"/>
    <s v="np"/>
    <n v="0"/>
    <n v="275"/>
    <n v="275"/>
    <n v="1183.6824999999999"/>
  </r>
  <r>
    <n v="97"/>
    <d v="2024-11-16T00:00:00"/>
    <x v="4"/>
    <n v="1995.76"/>
    <n v="8590.35"/>
    <n v="4.3042999999999996"/>
    <s v="EUR"/>
    <m/>
    <s v="TP"/>
    <s v="Inteligentne przetwarzanie dokumentów (Intelligent document processing)"/>
    <x v="3"/>
    <n v="6732"/>
    <n v="0.08"/>
    <n v="0.08"/>
    <s v="np"/>
    <n v="0"/>
    <n v="538.55999999999995"/>
    <n v="538.55999999999995"/>
    <n v="2318.1238079999998"/>
  </r>
  <r>
    <n v="97"/>
    <d v="2024-11-16T00:00:00"/>
    <x v="4"/>
    <n v="1995.76"/>
    <n v="8590.35"/>
    <n v="4.3042999999999996"/>
    <s v="EUR"/>
    <m/>
    <s v="TP"/>
    <s v="Prace projektowe (project delivery)"/>
    <x v="4"/>
    <n v="1.2"/>
    <n v="68.5"/>
    <n v="68.5"/>
    <s v="np"/>
    <n v="0"/>
    <n v="82.2"/>
    <n v="82.2"/>
    <n v="353.81345999999996"/>
  </r>
  <r>
    <n v="98"/>
    <d v="2024-11-15T00:00:00"/>
    <x v="15"/>
    <n v="605"/>
    <n v="2604.1"/>
    <n v="4.3042999999999996"/>
    <s v="EUR"/>
    <s v="AUTO"/>
    <s v="TP"/>
    <s v="Licencja odnawialna (license subscription)"/>
    <x v="0"/>
    <n v="1"/>
    <n v="330"/>
    <n v="330"/>
    <s v="np"/>
    <n v="0"/>
    <n v="330"/>
    <n v="330"/>
    <n v="1420.4189999999999"/>
  </r>
  <r>
    <n v="98"/>
    <d v="2024-11-15T00:00:00"/>
    <x v="15"/>
    <n v="605"/>
    <n v="2604.1"/>
    <n v="4.3042999999999996"/>
    <s v="EUR"/>
    <m/>
    <s v="TP"/>
    <s v="Wsparcie i utrzymanie (Support &amp; maintenance)"/>
    <x v="2"/>
    <n v="1"/>
    <n v="275"/>
    <n v="275"/>
    <s v="np"/>
    <n v="0"/>
    <n v="275"/>
    <n v="275"/>
    <n v="1183.6824999999999"/>
  </r>
  <r>
    <n v="99"/>
    <d v="2024-11-14T00:00:00"/>
    <x v="16"/>
    <n v="721.88"/>
    <n v="3107.19"/>
    <n v="4.3042999999999996"/>
    <s v="EUR"/>
    <s v="AUTO"/>
    <s v="TP"/>
    <s v="Licencja odnawialna (license subscription)"/>
    <x v="0"/>
    <n v="1"/>
    <n v="330"/>
    <n v="330"/>
    <s v="np"/>
    <n v="0"/>
    <n v="330"/>
    <n v="330"/>
    <n v="1420.4189999999999"/>
  </r>
  <r>
    <n v="99"/>
    <d v="2024-11-14T00:00:00"/>
    <x v="16"/>
    <n v="721.88"/>
    <n v="3107.19"/>
    <n v="4.3042999999999996"/>
    <s v="EUR"/>
    <m/>
    <s v="TP"/>
    <s v="Wsparcie i utrzymanie (Support &amp; maintenance)"/>
    <x v="2"/>
    <n v="1"/>
    <n v="275"/>
    <n v="275"/>
    <s v="np"/>
    <n v="0"/>
    <n v="275"/>
    <n v="275"/>
    <n v="1183.6824999999999"/>
  </r>
  <r>
    <n v="99"/>
    <d v="2024-11-14T00:00:00"/>
    <x v="16"/>
    <n v="721.88"/>
    <n v="3107.19"/>
    <n v="4.3042999999999996"/>
    <s v="EUR"/>
    <m/>
    <s v="TP"/>
    <s v="Wsparcie i utrzymanie (Support &amp; maintenance)"/>
    <x v="2"/>
    <n v="1.7"/>
    <n v="68.75"/>
    <n v="68.75"/>
    <s v="np"/>
    <n v="0"/>
    <n v="116.88"/>
    <n v="116.88"/>
    <n v="503.06506249999995"/>
  </r>
  <r>
    <n v="100"/>
    <d v="2024-11-13T00:00:00"/>
    <x v="17"/>
    <n v="2806.42"/>
    <n v="2806.42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100"/>
    <d v="2024-11-13T00:00:00"/>
    <x v="17"/>
    <m/>
    <m/>
    <m/>
    <s v="PLN"/>
    <m/>
    <s v="TP"/>
    <s v="Licencja odnawialna (license subscription)"/>
    <x v="0"/>
    <n v="1"/>
    <n v="1420.42"/>
    <n v="1747.12"/>
    <n v="23"/>
    <n v="326.7"/>
    <n v="1420.42"/>
    <n v="1747.12"/>
    <n v="1420.42"/>
  </r>
  <r>
    <n v="106"/>
    <d v="2024-11-07T00:00:00"/>
    <x v="18"/>
    <n v="300"/>
    <n v="1291.29"/>
    <n v="4.3042999999999996"/>
    <s v="EUR"/>
    <s v="AUTO"/>
    <s v="TP"/>
    <s v="Wsparcie i utrzymanie (Support &amp; maintenance)"/>
    <x v="2"/>
    <n v="1"/>
    <n v="300"/>
    <n v="300"/>
    <s v="np"/>
    <n v="0"/>
    <n v="300"/>
    <n v="300"/>
    <n v="1291.29"/>
  </r>
  <r>
    <n v="107"/>
    <d v="2024-11-06T00:00:00"/>
    <x v="19"/>
    <n v="180"/>
    <n v="774.77"/>
    <n v="4.3042999999999996"/>
    <s v="EUR"/>
    <s v="AUTO"/>
    <s v="TP"/>
    <s v="Wsparcie i utrzymanie (Support &amp; maintenance)"/>
    <x v="2"/>
    <n v="3"/>
    <n v="60"/>
    <n v="60"/>
    <s v="np"/>
    <n v="0"/>
    <n v="180"/>
    <n v="180"/>
    <n v="774.77399999999989"/>
  </r>
  <r>
    <n v="108"/>
    <d v="2024-11-05T00:00:00"/>
    <x v="20"/>
    <n v="3140"/>
    <n v="13515.5"/>
    <n v="4.3042999999999996"/>
    <s v="EUR"/>
    <s v="AUTO"/>
    <s v="TP"/>
    <s v="Licencja odnawialna (license subscription)"/>
    <x v="0"/>
    <n v="1"/>
    <n v="2590"/>
    <n v="2590"/>
    <s v="np"/>
    <n v="0"/>
    <n v="2590"/>
    <n v="2590"/>
    <n v="11148.136999999999"/>
  </r>
  <r>
    <n v="108"/>
    <d v="2024-11-05T00:00:00"/>
    <x v="20"/>
    <n v="3140"/>
    <n v="13515.5"/>
    <n v="4.3042999999999996"/>
    <s v="EUR"/>
    <m/>
    <s v="TP"/>
    <s v="Wsparcie i utrzymanie (Support &amp; maintenance)"/>
    <x v="2"/>
    <n v="1"/>
    <n v="275"/>
    <n v="275"/>
    <s v="np"/>
    <n v="0"/>
    <n v="275"/>
    <n v="275"/>
    <n v="1183.6824999999999"/>
  </r>
  <r>
    <n v="108"/>
    <d v="2024-11-05T00:00:00"/>
    <x v="20"/>
    <n v="3140"/>
    <n v="13515.5"/>
    <n v="4.3042999999999996"/>
    <s v="EUR"/>
    <m/>
    <s v="TP"/>
    <s v="Wsparcie i utrzymanie (Support &amp; maintenance)"/>
    <x v="2"/>
    <n v="4"/>
    <n v="68.75"/>
    <n v="68.75"/>
    <s v="np"/>
    <n v="0"/>
    <n v="275"/>
    <n v="275"/>
    <n v="1183.6824999999999"/>
  </r>
  <r>
    <n v="109"/>
    <d v="2024-11-04T00:00:00"/>
    <x v="3"/>
    <n v="6736.13"/>
    <n v="28994.32"/>
    <n v="4.3042999999999996"/>
    <s v="EUR"/>
    <s v="AUTO"/>
    <s v="TP"/>
    <s v="Licencja odnawialna (license subscription)"/>
    <x v="0"/>
    <n v="1"/>
    <n v="1100"/>
    <n v="1100"/>
    <s v="np"/>
    <n v="0"/>
    <n v="1100"/>
    <n v="1100"/>
    <n v="4734.7299999999996"/>
  </r>
  <r>
    <n v="109"/>
    <d v="2024-11-04T00:00:00"/>
    <x v="3"/>
    <n v="6736.13"/>
    <n v="28994.32"/>
    <n v="4.3042999999999996"/>
    <s v="EUR"/>
    <m/>
    <s v="TP"/>
    <s v="Licencja odnawialna (license subscription)"/>
    <x v="0"/>
    <n v="1"/>
    <n v="1100"/>
    <n v="1100"/>
    <s v="np"/>
    <n v="0"/>
    <n v="1100"/>
    <n v="1100"/>
    <n v="4734.7299999999996"/>
  </r>
  <r>
    <n v="109"/>
    <d v="2024-11-04T00:00:00"/>
    <x v="3"/>
    <n v="6736.13"/>
    <n v="28994.32"/>
    <n v="4.3042999999999996"/>
    <s v="EUR"/>
    <m/>
    <s v="TP"/>
    <s v="Wsparcie i utrzymanie (Support &amp; maintenance)"/>
    <x v="2"/>
    <n v="2"/>
    <n v="275"/>
    <n v="275"/>
    <s v="np"/>
    <n v="0"/>
    <n v="550"/>
    <n v="550"/>
    <n v="2367.3649999999998"/>
  </r>
  <r>
    <n v="109"/>
    <d v="2024-11-04T00:00:00"/>
    <x v="3"/>
    <n v="6736.13"/>
    <n v="28994.32"/>
    <n v="4.3042999999999996"/>
    <s v="EUR"/>
    <m/>
    <s v="TP"/>
    <s v="Prace projektowe (project delivery)"/>
    <x v="4"/>
    <n v="57.98"/>
    <n v="68.75"/>
    <n v="68.75"/>
    <s v="np"/>
    <n v="0"/>
    <n v="3986.13"/>
    <n v="3986.13"/>
    <n v="17157.477837499999"/>
  </r>
  <r>
    <n v="112"/>
    <d v="2024-11-01T00:00:00"/>
    <x v="21"/>
    <n v="126920"/>
    <n v="126920"/>
    <m/>
    <s v="PLN"/>
    <s v="DIGI"/>
    <s v="TP"/>
    <s v="Podwykonawstwo / pozostałe"/>
    <x v="6"/>
    <n v="1"/>
    <n v="126920"/>
    <n v="156111.6"/>
    <n v="23"/>
    <n v="29191.599999999999"/>
    <n v="126920"/>
    <n v="156111.6"/>
    <n v="126920"/>
  </r>
  <r>
    <n v="124"/>
    <s v="45/10/2024"/>
    <x v="21"/>
    <n v="289197.8"/>
    <n v="289197.75"/>
    <m/>
    <s v="PLN"/>
    <s v="DIGI"/>
    <s v="TP"/>
    <s v="Podwykonawstwo / digitalizacja"/>
    <x v="5"/>
    <n v="1"/>
    <n v="176410.6"/>
    <n v="216985.1"/>
    <n v="23"/>
    <n v="40574.44"/>
    <n v="176410.63"/>
    <n v="216985.1"/>
    <n v="176410.63"/>
  </r>
  <r>
    <n v="124"/>
    <s v="45/10/2024"/>
    <x v="21"/>
    <m/>
    <m/>
    <m/>
    <s v="PLN"/>
    <m/>
    <s v="TP"/>
    <s v="Podwykonawstwo / procesowanie danych"/>
    <x v="1"/>
    <n v="1"/>
    <n v="63623.5"/>
    <n v="78256.91"/>
    <n v="23"/>
    <n v="14633.41"/>
    <n v="63623.5"/>
    <n v="78256.91"/>
    <n v="63623.5"/>
  </r>
  <r>
    <n v="124"/>
    <s v="45/10/2024"/>
    <x v="21"/>
    <m/>
    <m/>
    <m/>
    <s v="PLN"/>
    <m/>
    <s v="TP"/>
    <s v="Podwykonawstwo / pozostałe"/>
    <x v="6"/>
    <n v="1"/>
    <n v="49163.62"/>
    <n v="60471.25"/>
    <n v="23"/>
    <n v="11307.63"/>
    <n v="49163.62"/>
    <n v="60471.25"/>
    <n v="49163.62"/>
  </r>
  <r>
    <n v="125"/>
    <s v="44/10/2024"/>
    <x v="2"/>
    <n v="921.33"/>
    <n v="3993.97"/>
    <n v="4.335"/>
    <s v="EUR"/>
    <s v="DIGI"/>
    <s v="TP"/>
    <s v="Documents processing"/>
    <x v="1"/>
    <n v="407"/>
    <n v="0.33"/>
    <n v="0.33"/>
    <s v="np"/>
    <n v="0"/>
    <n v="135.12"/>
    <n v="135.12"/>
    <n v="582.23384999999996"/>
  </r>
  <r>
    <n v="125"/>
    <s v="44/10/2024"/>
    <x v="2"/>
    <n v="921.33"/>
    <n v="3993.97"/>
    <n v="4.335"/>
    <s v="EUR"/>
    <m/>
    <s v="TP"/>
    <s v="Documents processing"/>
    <x v="1"/>
    <n v="178"/>
    <n v="0.69"/>
    <n v="0.69"/>
    <s v="np"/>
    <n v="0"/>
    <n v="122.82"/>
    <n v="122.82"/>
    <n v="532.42469999999992"/>
  </r>
  <r>
    <n v="125"/>
    <s v="44/10/2024"/>
    <x v="2"/>
    <n v="921.33"/>
    <n v="3993.97"/>
    <n v="4.335"/>
    <s v="EUR"/>
    <m/>
    <s v="TP"/>
    <s v="Documents processing"/>
    <x v="1"/>
    <n v="1701"/>
    <n v="0.39"/>
    <n v="0.39"/>
    <s v="np"/>
    <n v="0"/>
    <n v="663.39"/>
    <n v="663.39"/>
    <n v="2875.79565"/>
  </r>
  <r>
    <n v="126"/>
    <s v="43/10/2024"/>
    <x v="3"/>
    <n v="258.02"/>
    <n v="1118.52"/>
    <n v="4.335"/>
    <s v="EUR"/>
    <s v="DIGI"/>
    <s v="TP"/>
    <s v="Documents processing"/>
    <x v="1"/>
    <n v="266"/>
    <n v="0.97"/>
    <n v="0.97"/>
    <s v="np"/>
    <n v="0"/>
    <n v="258.02"/>
    <n v="258.02"/>
    <n v="1118.5166999999999"/>
  </r>
  <r>
    <n v="132"/>
    <s v="37/10/2024"/>
    <x v="22"/>
    <n v="1100"/>
    <n v="4768.5"/>
    <n v="4.335"/>
    <s v="EUR"/>
    <s v="AUTO"/>
    <s v="TP"/>
    <s v="Licencja odnawialna (license subscription)"/>
    <x v="0"/>
    <n v="1"/>
    <n v="1100"/>
    <n v="1100"/>
    <s v="np"/>
    <n v="0"/>
    <n v="1100"/>
    <n v="1100"/>
    <n v="4768.5"/>
  </r>
  <r>
    <n v="133"/>
    <s v="36/10/2024"/>
    <x v="0"/>
    <n v="7700"/>
    <n v="33379.5"/>
    <n v="4.335"/>
    <s v="EUR"/>
    <s v="AUTO"/>
    <s v="TP"/>
    <s v="Prace projektowe (project delivery)"/>
    <x v="4"/>
    <n v="14"/>
    <n v="550"/>
    <n v="550"/>
    <s v="np"/>
    <n v="0"/>
    <n v="7700"/>
    <n v="7700"/>
    <n v="33379.5"/>
  </r>
  <r>
    <n v="137"/>
    <s v="32/10/2024"/>
    <x v="6"/>
    <n v="687.5"/>
    <n v="2980.31"/>
    <n v="4.335"/>
    <s v="EUR"/>
    <s v="AUTO"/>
    <s v="TP"/>
    <s v="Licencja odnawialna (license subscription)"/>
    <x v="0"/>
    <n v="1"/>
    <n v="550"/>
    <n v="550"/>
    <s v="np"/>
    <n v="0"/>
    <n v="550"/>
    <n v="550"/>
    <n v="2384.25"/>
  </r>
  <r>
    <n v="137"/>
    <s v="32/10/2024"/>
    <x v="6"/>
    <n v="687.5"/>
    <n v="2980.31"/>
    <n v="4.335"/>
    <s v="EUR"/>
    <m/>
    <s v="TP"/>
    <s v="Wsparcie i utrzymanie (Support &amp; maintenance)"/>
    <x v="2"/>
    <n v="1"/>
    <n v="137.5"/>
    <n v="137.5"/>
    <s v="np"/>
    <n v="0"/>
    <n v="137.5"/>
    <n v="137.5"/>
    <n v="596.0625"/>
  </r>
  <r>
    <n v="138"/>
    <d v="2024-10-31T00:00:00"/>
    <x v="6"/>
    <n v="836.75"/>
    <n v="3627.31"/>
    <n v="4.335"/>
    <s v="EUR"/>
    <s v="AUTO"/>
    <s v="TP"/>
    <s v="Inteligentne przetwarzanie dokumentów (Intelligent document processing)"/>
    <x v="3"/>
    <n v="575"/>
    <n v="0.2"/>
    <n v="0.2"/>
    <s v="np"/>
    <n v="0"/>
    <n v="115"/>
    <n v="115"/>
    <n v="498.52499999999998"/>
  </r>
  <r>
    <n v="138"/>
    <d v="2024-10-31T00:00:00"/>
    <x v="6"/>
    <n v="836.75"/>
    <n v="3627.31"/>
    <n v="4.335"/>
    <s v="EUR"/>
    <m/>
    <s v="TP"/>
    <s v="Licencja odnawialna (license subscription)"/>
    <x v="0"/>
    <n v="1"/>
    <n v="550"/>
    <n v="550"/>
    <s v="np"/>
    <n v="0"/>
    <n v="550"/>
    <n v="550"/>
    <n v="2384.25"/>
  </r>
  <r>
    <n v="138"/>
    <d v="2024-10-31T00:00:00"/>
    <x v="6"/>
    <n v="836.75"/>
    <n v="3627.31"/>
    <n v="4.335"/>
    <s v="EUR"/>
    <m/>
    <s v="TP"/>
    <s v="Wsparcie i utrzymanie (Support &amp; maintenance)"/>
    <x v="2"/>
    <n v="1"/>
    <n v="137.5"/>
    <n v="137.5"/>
    <s v="np"/>
    <n v="0"/>
    <n v="137.5"/>
    <n v="137.5"/>
    <n v="596.0625"/>
  </r>
  <r>
    <n v="138"/>
    <d v="2024-10-31T00:00:00"/>
    <x v="6"/>
    <n v="836.75"/>
    <n v="3627.31"/>
    <n v="4.335"/>
    <s v="EUR"/>
    <m/>
    <s v="TP"/>
    <s v="Wsparcie i utrzymanie (Support &amp; maintenance)"/>
    <x v="2"/>
    <n v="0.5"/>
    <n v="68.5"/>
    <n v="68.5"/>
    <s v="np"/>
    <n v="0"/>
    <n v="34.25"/>
    <n v="34.25"/>
    <n v="148.47375"/>
  </r>
  <r>
    <n v="139"/>
    <d v="2024-10-30T00:00:00"/>
    <x v="1"/>
    <n v="958.75"/>
    <n v="4156.18"/>
    <n v="4.335"/>
    <s v="EUR"/>
    <s v="AUTO"/>
    <s v="TP"/>
    <s v="Wsparcie i utrzymanie (Support &amp; maintenance)"/>
    <x v="2"/>
    <n v="4.0999999999999996"/>
    <n v="87.5"/>
    <n v="87.5"/>
    <s v="np"/>
    <n v="0"/>
    <n v="358.75"/>
    <n v="358.75"/>
    <n v="1555.1812499999996"/>
  </r>
  <r>
    <n v="139"/>
    <d v="2024-10-30T00:00:00"/>
    <x v="1"/>
    <n v="958.75"/>
    <n v="4156.18"/>
    <n v="4.335"/>
    <s v="EUR"/>
    <m/>
    <s v="TP"/>
    <s v="Wsparcie i utrzymanie (Support &amp; maintenance)"/>
    <x v="2"/>
    <n v="1"/>
    <n v="250"/>
    <n v="250"/>
    <s v="np"/>
    <n v="0"/>
    <n v="250"/>
    <n v="250"/>
    <n v="1083.75"/>
  </r>
  <r>
    <n v="139"/>
    <d v="2024-10-30T00:00:00"/>
    <x v="1"/>
    <n v="958.75"/>
    <n v="4156.18"/>
    <n v="4.335"/>
    <s v="EUR"/>
    <m/>
    <s v="TP"/>
    <s v="Wsparcie i utrzymanie (Support &amp; maintenance)"/>
    <x v="2"/>
    <n v="1"/>
    <n v="350"/>
    <n v="350"/>
    <s v="np"/>
    <n v="0"/>
    <n v="350"/>
    <n v="350"/>
    <n v="1517.25"/>
  </r>
  <r>
    <n v="140"/>
    <d v="2024-10-29T00:00:00"/>
    <x v="7"/>
    <n v="2167.5"/>
    <n v="2167.5"/>
    <m/>
    <s v="PLN"/>
    <s v="AUTO"/>
    <s v="TP"/>
    <s v="Licencja odnawialna (license subscription)"/>
    <x v="0"/>
    <n v="1"/>
    <n v="2167.5"/>
    <n v="2666.03"/>
    <n v="23"/>
    <n v="498.53"/>
    <n v="2167.5"/>
    <n v="2666.03"/>
    <n v="2167.5"/>
  </r>
  <r>
    <n v="141"/>
    <d v="2024-10-28T00:00:00"/>
    <x v="8"/>
    <n v="2780.3"/>
    <n v="12052.6"/>
    <n v="4.335"/>
    <s v="EUR"/>
    <s v="AUTO"/>
    <s v="TP"/>
    <s v="Wsparcie i utrzymanie (Support &amp; maintenance)"/>
    <x v="2"/>
    <n v="1"/>
    <n v="500"/>
    <n v="500"/>
    <s v="np"/>
    <n v="0"/>
    <n v="500"/>
    <n v="500"/>
    <n v="2167.5"/>
  </r>
  <r>
    <n v="141"/>
    <d v="2024-10-28T00:00:00"/>
    <x v="8"/>
    <n v="2780.3"/>
    <n v="12052.6"/>
    <n v="4.335"/>
    <s v="EUR"/>
    <m/>
    <s v="TP"/>
    <s v="Inteligentne przetwarzanie dokumentów (Intelligent document processing)"/>
    <x v="3"/>
    <n v="9295"/>
    <n v="0.09"/>
    <n v="0.09"/>
    <s v="np"/>
    <n v="0"/>
    <n v="836.55"/>
    <n v="836.55"/>
    <n v="3626.4442499999996"/>
  </r>
  <r>
    <n v="141"/>
    <d v="2024-10-28T00:00:00"/>
    <x v="8"/>
    <n v="2780.3"/>
    <n v="12052.6"/>
    <n v="4.335"/>
    <s v="EUR"/>
    <m/>
    <s v="TP"/>
    <s v="Wsparcie i utrzymanie (Support &amp; maintenance)"/>
    <x v="2"/>
    <n v="21"/>
    <n v="68.75"/>
    <n v="68.75"/>
    <s v="np"/>
    <n v="0"/>
    <n v="1443.75"/>
    <n v="1443.75"/>
    <n v="6258.65625"/>
  </r>
  <r>
    <n v="145"/>
    <d v="2024-10-24T00:00:00"/>
    <x v="9"/>
    <n v="605"/>
    <n v="2622.68"/>
    <n v="4.335"/>
    <s v="EUR"/>
    <s v="AUTO"/>
    <s v="TP"/>
    <s v="Licencja odnawialna (license subscription)"/>
    <x v="0"/>
    <n v="1"/>
    <n v="330"/>
    <n v="330"/>
    <s v="np"/>
    <n v="0"/>
    <n v="330"/>
    <n v="330"/>
    <n v="1430.55"/>
  </r>
  <r>
    <n v="145"/>
    <d v="2024-10-24T00:00:00"/>
    <x v="9"/>
    <n v="605"/>
    <n v="2622.68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50"/>
    <d v="2024-10-19T00:00:00"/>
    <x v="10"/>
    <n v="364"/>
    <n v="1577.94"/>
    <n v="4.335"/>
    <s v="EUR"/>
    <s v="AUTO"/>
    <s v="TP"/>
    <s v="Licencja odnawialna (license subscription)"/>
    <x v="0"/>
    <n v="1"/>
    <n v="330"/>
    <n v="405.9"/>
    <n v="23"/>
    <n v="75.900000000000006"/>
    <n v="330"/>
    <n v="405.9"/>
    <n v="1430.55"/>
  </r>
  <r>
    <n v="150"/>
    <d v="2024-10-19T00:00:00"/>
    <x v="10"/>
    <n v="364"/>
    <n v="1577.94"/>
    <n v="4.335"/>
    <s v="EUR"/>
    <m/>
    <s v="TP"/>
    <s v="Wsparcie i utrzymanie (Support &amp; maintenance)"/>
    <x v="2"/>
    <n v="0.5"/>
    <n v="68"/>
    <n v="83.64"/>
    <n v="23"/>
    <n v="7.82"/>
    <n v="34"/>
    <n v="41.82"/>
    <n v="147.38999999999999"/>
  </r>
  <r>
    <n v="151"/>
    <d v="2024-10-18T00:00:00"/>
    <x v="11"/>
    <n v="275"/>
    <n v="1192.1300000000001"/>
    <n v="4.335"/>
    <s v="EUR"/>
    <s v="AUTO"/>
    <s v="TP"/>
    <s v="Wsparcie i utrzymanie (Support &amp; maintenance)"/>
    <x v="2"/>
    <n v="1"/>
    <n v="275"/>
    <n v="275"/>
    <s v="np"/>
    <n v="0"/>
    <n v="275"/>
    <n v="275"/>
    <n v="1192.125"/>
  </r>
  <r>
    <n v="152"/>
    <d v="2024-10-17T00:00:00"/>
    <x v="12"/>
    <n v="1473.7"/>
    <n v="6388.49"/>
    <n v="4.335"/>
    <s v="EUR"/>
    <s v="AUTO"/>
    <s v="TP"/>
    <s v="Licencja odnawialna (license subscription)"/>
    <x v="0"/>
    <n v="1"/>
    <n v="935"/>
    <n v="935"/>
    <s v="np"/>
    <n v="0"/>
    <n v="935"/>
    <n v="935"/>
    <n v="4053.2249999999999"/>
  </r>
  <r>
    <n v="152"/>
    <d v="2024-10-17T00:00:00"/>
    <x v="12"/>
    <n v="1473.7"/>
    <n v="6388.49"/>
    <n v="4.335"/>
    <s v="EUR"/>
    <m/>
    <s v="TP"/>
    <s v="Wsparcie i utrzymanie (Support &amp; maintenance)"/>
    <x v="2"/>
    <n v="1"/>
    <n v="137.5"/>
    <n v="137.5"/>
    <s v="np"/>
    <n v="0"/>
    <n v="137.5"/>
    <n v="137.5"/>
    <n v="596.0625"/>
  </r>
  <r>
    <n v="152"/>
    <d v="2024-10-17T00:00:00"/>
    <x v="12"/>
    <n v="1473.7"/>
    <n v="6388.49"/>
    <n v="4.335"/>
    <s v="EUR"/>
    <m/>
    <s v="TP"/>
    <s v="Wsparcie i utrzymanie (Support &amp; maintenance)"/>
    <x v="2"/>
    <n v="5.9"/>
    <n v="68"/>
    <n v="68"/>
    <s v="np"/>
    <n v="0"/>
    <n v="401.2"/>
    <n v="401.2"/>
    <n v="1739.2020000000002"/>
  </r>
  <r>
    <n v="153"/>
    <d v="2024-10-16T00:00:00"/>
    <x v="13"/>
    <n v="302.5"/>
    <n v="1311.34"/>
    <n v="4.335"/>
    <s v="EUR"/>
    <s v="AUTO"/>
    <s v="TP"/>
    <s v="Licencja odnawialna (license subscription)"/>
    <x v="0"/>
    <n v="1"/>
    <n v="165"/>
    <n v="165"/>
    <s v="np"/>
    <n v="0"/>
    <n v="165"/>
    <n v="165"/>
    <n v="715.27499999999998"/>
  </r>
  <r>
    <n v="153"/>
    <d v="2024-10-16T00:00:00"/>
    <x v="13"/>
    <n v="302.5"/>
    <n v="1311.34"/>
    <n v="4.335"/>
    <s v="EUR"/>
    <m/>
    <s v="TP"/>
    <s v="Wsparcie i utrzymanie (Support &amp; maintenance)"/>
    <x v="2"/>
    <n v="1"/>
    <n v="137.5"/>
    <n v="137.5"/>
    <s v="np"/>
    <n v="0"/>
    <n v="137.5"/>
    <n v="137.5"/>
    <n v="596.0625"/>
  </r>
  <r>
    <n v="154"/>
    <d v="2024-10-15T00:00:00"/>
    <x v="14"/>
    <n v="2964.69"/>
    <n v="12851.93"/>
    <n v="4.335"/>
    <s v="EUR"/>
    <s v="AUTO"/>
    <s v="TP"/>
    <s v="Licencja odnawialna (license subscription)"/>
    <x v="0"/>
    <n v="1"/>
    <n v="1100"/>
    <n v="1100"/>
    <s v="np"/>
    <n v="0"/>
    <n v="1100"/>
    <n v="1100"/>
    <n v="4768.5"/>
  </r>
  <r>
    <n v="154"/>
    <d v="2024-10-15T00:00:00"/>
    <x v="14"/>
    <n v="2964.69"/>
    <n v="12851.93"/>
    <n v="4.335"/>
    <s v="EUR"/>
    <m/>
    <s v="TP"/>
    <s v="Licencja odnawialna (license subscription)"/>
    <x v="0"/>
    <n v="1"/>
    <n v="1100"/>
    <n v="1100"/>
    <s v="np"/>
    <n v="0"/>
    <n v="1100"/>
    <n v="1100"/>
    <n v="4768.5"/>
  </r>
  <r>
    <n v="154"/>
    <d v="2024-10-15T00:00:00"/>
    <x v="14"/>
    <n v="2964.69"/>
    <n v="12851.93"/>
    <n v="4.335"/>
    <s v="EUR"/>
    <m/>
    <s v="TP"/>
    <s v="Wsparcie i utrzymanie (Support &amp; maintenance)"/>
    <x v="2"/>
    <n v="1"/>
    <n v="500"/>
    <n v="500"/>
    <s v="np"/>
    <n v="0"/>
    <n v="500"/>
    <n v="500"/>
    <n v="2167.5"/>
  </r>
  <r>
    <n v="154"/>
    <d v="2024-10-15T00:00:00"/>
    <x v="14"/>
    <n v="2964.69"/>
    <n v="12851.93"/>
    <n v="4.335"/>
    <s v="EUR"/>
    <m/>
    <s v="TP"/>
    <s v="Prace projektowe (project delivery)"/>
    <x v="4"/>
    <n v="3.85"/>
    <n v="68.75"/>
    <n v="68.75"/>
    <s v="np"/>
    <n v="0"/>
    <n v="264.69"/>
    <n v="264.69"/>
    <n v="1147.4203124999999"/>
  </r>
  <r>
    <n v="155"/>
    <d v="2024-10-14T00:00:00"/>
    <x v="4"/>
    <n v="2168"/>
    <n v="9398.2800000000007"/>
    <n v="4.335"/>
    <s v="EUR"/>
    <s v="AUTO"/>
    <s v="TP"/>
    <s v="Licencja odnawialna (license subscription)"/>
    <x v="0"/>
    <n v="1"/>
    <n v="1100"/>
    <n v="1100"/>
    <s v="np"/>
    <n v="0"/>
    <n v="1100"/>
    <n v="1100"/>
    <n v="4768.5"/>
  </r>
  <r>
    <n v="155"/>
    <d v="2024-10-14T00:00:00"/>
    <x v="4"/>
    <n v="2168"/>
    <n v="9398.2800000000007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55"/>
    <d v="2024-10-14T00:00:00"/>
    <x v="4"/>
    <n v="2168"/>
    <n v="9398.2800000000007"/>
    <n v="4.335"/>
    <s v="EUR"/>
    <m/>
    <s v="TP"/>
    <s v="Inteligentne przetwarzanie dokumentów (Intelligent document processing)"/>
    <x v="3"/>
    <n v="7729"/>
    <n v="0.08"/>
    <n v="0.08"/>
    <s v="np"/>
    <n v="0"/>
    <n v="618.32000000000005"/>
    <n v="618.32000000000005"/>
    <n v="2680.4172000000003"/>
  </r>
  <r>
    <n v="155"/>
    <d v="2024-10-14T00:00:00"/>
    <x v="4"/>
    <n v="2168"/>
    <n v="9398.2800000000007"/>
    <n v="4.335"/>
    <s v="EUR"/>
    <m/>
    <s v="TP"/>
    <s v="Prace projektowe (project delivery)"/>
    <x v="4"/>
    <n v="2.5499999999999998"/>
    <n v="68.5"/>
    <n v="68.5"/>
    <s v="np"/>
    <n v="0"/>
    <n v="174.68"/>
    <n v="174.68"/>
    <n v="757.21612499999992"/>
  </r>
  <r>
    <n v="156"/>
    <d v="2024-10-13T00:00:00"/>
    <x v="15"/>
    <n v="605"/>
    <n v="2622.68"/>
    <n v="4.335"/>
    <s v="EUR"/>
    <s v="AUTO"/>
    <s v="TP"/>
    <s v="Licencja odnawialna (license subscription)"/>
    <x v="0"/>
    <n v="1"/>
    <n v="330"/>
    <n v="330"/>
    <s v="np"/>
    <n v="0"/>
    <n v="330"/>
    <n v="330"/>
    <n v="1430.55"/>
  </r>
  <r>
    <n v="156"/>
    <d v="2024-10-13T00:00:00"/>
    <x v="15"/>
    <n v="605"/>
    <n v="2622.68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57"/>
    <d v="2024-10-12T00:00:00"/>
    <x v="16"/>
    <n v="804.38"/>
    <n v="3486.99"/>
    <n v="4.335"/>
    <s v="EUR"/>
    <s v="AUTO"/>
    <s v="TP"/>
    <s v="Licencja odnawialna (license subscription)"/>
    <x v="0"/>
    <n v="1"/>
    <n v="330"/>
    <n v="330"/>
    <s v="np"/>
    <n v="0"/>
    <n v="330"/>
    <n v="330"/>
    <n v="1430.55"/>
  </r>
  <r>
    <n v="157"/>
    <d v="2024-10-12T00:00:00"/>
    <x v="16"/>
    <n v="804.38"/>
    <n v="3486.99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57"/>
    <d v="2024-10-12T00:00:00"/>
    <x v="16"/>
    <n v="804.38"/>
    <n v="3486.99"/>
    <n v="4.335"/>
    <s v="EUR"/>
    <m/>
    <s v="TP"/>
    <s v="Wsparcie i utrzymanie (Support &amp; maintenance)"/>
    <x v="2"/>
    <n v="2.9"/>
    <n v="68.75"/>
    <n v="68.75"/>
    <s v="np"/>
    <n v="0"/>
    <n v="199.38"/>
    <n v="199.38"/>
    <n v="864.29062499999998"/>
  </r>
  <r>
    <n v="158"/>
    <d v="2024-10-11T00:00:00"/>
    <x v="17"/>
    <n v="2816.55"/>
    <n v="2816.55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158"/>
    <d v="2024-10-11T00:00:00"/>
    <x v="17"/>
    <m/>
    <m/>
    <m/>
    <s v="PLN"/>
    <m/>
    <s v="TP"/>
    <s v="Licencja odnawialna (license subscription)"/>
    <x v="0"/>
    <n v="1"/>
    <n v="1430.55"/>
    <n v="1759.58"/>
    <n v="23"/>
    <n v="329.03"/>
    <n v="1430.55"/>
    <n v="1759.58"/>
    <n v="1430.55"/>
  </r>
  <r>
    <n v="162"/>
    <d v="2024-10-07T00:00:00"/>
    <x v="18"/>
    <n v="300"/>
    <n v="1300.5"/>
    <n v="4.335"/>
    <s v="EUR"/>
    <s v="AUTO"/>
    <s v="TP"/>
    <s v="Wsparcie i utrzymanie (Support &amp; maintenance)"/>
    <x v="2"/>
    <n v="1"/>
    <n v="300"/>
    <n v="300"/>
    <s v="np"/>
    <n v="0"/>
    <n v="300"/>
    <n v="300"/>
    <n v="1300.5"/>
  </r>
  <r>
    <n v="163"/>
    <d v="2024-10-06T00:00:00"/>
    <x v="19"/>
    <n v="180"/>
    <n v="780.3"/>
    <n v="4.335"/>
    <s v="EUR"/>
    <s v="AUTO"/>
    <s v="TP"/>
    <s v="Wsparcie i utrzymanie (Support &amp; maintenance)"/>
    <x v="2"/>
    <n v="3"/>
    <n v="60"/>
    <n v="60"/>
    <s v="np"/>
    <n v="0"/>
    <n v="180"/>
    <n v="180"/>
    <n v="780.3"/>
  </r>
  <r>
    <n v="164"/>
    <d v="2024-10-05T00:00:00"/>
    <x v="20"/>
    <n v="2865"/>
    <n v="12419.78"/>
    <n v="4.335"/>
    <s v="EUR"/>
    <s v="AUTO"/>
    <s v="TP"/>
    <s v="Licencja odnawialna (license subscription)"/>
    <x v="0"/>
    <n v="1"/>
    <n v="2590"/>
    <n v="2590"/>
    <s v="np"/>
    <n v="0"/>
    <n v="2590"/>
    <n v="2590"/>
    <n v="11227.65"/>
  </r>
  <r>
    <n v="164"/>
    <d v="2024-10-05T00:00:00"/>
    <x v="20"/>
    <n v="2865"/>
    <n v="12419.78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65"/>
    <d v="2024-10-04T00:00:00"/>
    <x v="3"/>
    <n v="2598.75"/>
    <n v="11265.58"/>
    <n v="4.335"/>
    <s v="EUR"/>
    <s v="AUTO"/>
    <s v="TP"/>
    <s v="Licencja odnawialna (license subscription)"/>
    <x v="0"/>
    <n v="1"/>
    <n v="1100"/>
    <n v="1100"/>
    <s v="np"/>
    <n v="0"/>
    <n v="1100"/>
    <n v="1100"/>
    <n v="4768.5"/>
  </r>
  <r>
    <n v="165"/>
    <d v="2024-10-04T00:00:00"/>
    <x v="3"/>
    <n v="2598.75"/>
    <n v="11265.58"/>
    <n v="4.335"/>
    <s v="EUR"/>
    <m/>
    <s v="TP"/>
    <s v="Licencja odnawialna (license subscription)"/>
    <x v="0"/>
    <n v="1"/>
    <n v="1100"/>
    <n v="1100"/>
    <s v="np"/>
    <n v="0"/>
    <n v="1100"/>
    <n v="1100"/>
    <n v="4768.5"/>
  </r>
  <r>
    <n v="165"/>
    <d v="2024-10-04T00:00:00"/>
    <x v="3"/>
    <n v="2598.75"/>
    <n v="11265.58"/>
    <n v="4.335"/>
    <s v="EUR"/>
    <m/>
    <s v="TP"/>
    <s v="Wsparcie i utrzymanie (Support &amp; maintenance)"/>
    <x v="2"/>
    <n v="1"/>
    <n v="275"/>
    <n v="275"/>
    <s v="np"/>
    <n v="0"/>
    <n v="275"/>
    <n v="275"/>
    <n v="1192.125"/>
  </r>
  <r>
    <n v="165"/>
    <d v="2024-10-04T00:00:00"/>
    <x v="3"/>
    <n v="2598.75"/>
    <n v="11265.58"/>
    <n v="4.335"/>
    <s v="EUR"/>
    <m/>
    <s v="TP"/>
    <s v="Prace projektowe (project delivery)"/>
    <x v="4"/>
    <n v="1.8"/>
    <n v="68.75"/>
    <n v="68.75"/>
    <s v="np"/>
    <n v="0"/>
    <n v="123.75"/>
    <n v="123.75"/>
    <n v="536.45624999999995"/>
  </r>
  <r>
    <n v="170"/>
    <s v="55/09/2024"/>
    <x v="0"/>
    <n v="9500"/>
    <n v="40622.949999999997"/>
    <n v="4.2760999999999996"/>
    <s v="EUR"/>
    <s v="AUTO"/>
    <s v="TP"/>
    <s v="Licencja odnawialna (license subscription)"/>
    <x v="0"/>
    <n v="1"/>
    <n v="9500"/>
    <n v="9500"/>
    <s v="np"/>
    <n v="0"/>
    <n v="9500"/>
    <n v="9500"/>
    <n v="40622.949999999997"/>
  </r>
  <r>
    <n v="171"/>
    <s v="54/09/2024"/>
    <x v="22"/>
    <n v="1100"/>
    <n v="4703.71"/>
    <n v="4.2760999999999996"/>
    <s v="EUR"/>
    <s v="AUTO"/>
    <s v="TP"/>
    <s v="Prace projektowe (project delivery)"/>
    <x v="4"/>
    <n v="2"/>
    <n v="550"/>
    <n v="550"/>
    <s v="np"/>
    <n v="0"/>
    <n v="1100"/>
    <n v="1100"/>
    <n v="4703.7099999999991"/>
  </r>
  <r>
    <n v="175"/>
    <s v="50/09/2024"/>
    <x v="6"/>
    <n v="687.5"/>
    <n v="2939.82"/>
    <n v="4.2760999999999996"/>
    <s v="EUR"/>
    <s v="AUTO"/>
    <s v="TP"/>
    <s v="Licencja odnawialna (license subscription)"/>
    <x v="0"/>
    <n v="1"/>
    <n v="550"/>
    <n v="550"/>
    <s v="np"/>
    <n v="0"/>
    <n v="550"/>
    <n v="550"/>
    <n v="2351.8549999999996"/>
  </r>
  <r>
    <n v="175"/>
    <s v="50/09/2024"/>
    <x v="6"/>
    <n v="687.5"/>
    <n v="2939.82"/>
    <n v="4.2760999999999996"/>
    <s v="EUR"/>
    <m/>
    <s v="TP"/>
    <s v="Wsparcie i utrzymanie (Support &amp; maintenance)"/>
    <x v="2"/>
    <n v="1"/>
    <n v="137.5"/>
    <n v="137.5"/>
    <s v="np"/>
    <n v="0"/>
    <n v="137.5"/>
    <n v="137.5"/>
    <n v="587.96374999999989"/>
  </r>
  <r>
    <n v="176"/>
    <s v="49/09/2024"/>
    <x v="6"/>
    <n v="1140.25"/>
    <n v="4875.82"/>
    <n v="4.2760999999999996"/>
    <s v="EUR"/>
    <s v="AUTO"/>
    <s v="TP"/>
    <s v="Inteligentne przetwarzanie dokumentów (Intelligent document processing)"/>
    <x v="3"/>
    <n v="380"/>
    <n v="0.2"/>
    <n v="0.2"/>
    <s v="np"/>
    <n v="0"/>
    <n v="76"/>
    <n v="76"/>
    <n v="324.98359999999997"/>
  </r>
  <r>
    <n v="176"/>
    <s v="49/09/2024"/>
    <x v="6"/>
    <n v="1140.25"/>
    <n v="4875.82"/>
    <n v="4.2760999999999996"/>
    <s v="EUR"/>
    <m/>
    <s v="TP"/>
    <s v="Licencja odnawialna (license subscription)"/>
    <x v="0"/>
    <n v="1"/>
    <n v="550"/>
    <n v="550"/>
    <s v="np"/>
    <n v="0"/>
    <n v="550"/>
    <n v="550"/>
    <n v="2351.8549999999996"/>
  </r>
  <r>
    <n v="176"/>
    <s v="49/09/2024"/>
    <x v="6"/>
    <n v="1140.25"/>
    <n v="4875.82"/>
    <n v="4.2760999999999996"/>
    <s v="EUR"/>
    <m/>
    <s v="TP"/>
    <s v="Wsparcie i utrzymanie (Support &amp; maintenance)"/>
    <x v="2"/>
    <n v="1"/>
    <n v="137.5"/>
    <n v="137.5"/>
    <s v="np"/>
    <n v="0"/>
    <n v="137.5"/>
    <n v="137.5"/>
    <n v="587.96374999999989"/>
  </r>
  <r>
    <n v="176"/>
    <s v="49/09/2024"/>
    <x v="6"/>
    <n v="1140.25"/>
    <n v="4875.82"/>
    <n v="4.2760999999999996"/>
    <s v="EUR"/>
    <m/>
    <s v="TP"/>
    <s v="Wsparcie i utrzymanie (Support &amp; maintenance)"/>
    <x v="2"/>
    <n v="5.5"/>
    <n v="68.5"/>
    <n v="68.5"/>
    <s v="np"/>
    <n v="0"/>
    <n v="376.75"/>
    <n v="376.75"/>
    <n v="1611.0206749999998"/>
  </r>
  <r>
    <n v="177"/>
    <s v="48/09/2024"/>
    <x v="1"/>
    <n v="862.5"/>
    <n v="3688.14"/>
    <n v="4.2760999999999996"/>
    <s v="EUR"/>
    <s v="AUTO"/>
    <s v="TP"/>
    <s v="Wsparcie i utrzymanie (Support &amp; maintenance)"/>
    <x v="2"/>
    <n v="3"/>
    <n v="87.5"/>
    <n v="87.5"/>
    <s v="np"/>
    <n v="0"/>
    <n v="262.5"/>
    <n v="262.5"/>
    <n v="1122.4762499999999"/>
  </r>
  <r>
    <n v="177"/>
    <s v="48/09/2024"/>
    <x v="1"/>
    <n v="862.5"/>
    <n v="3688.14"/>
    <n v="4.2760999999999996"/>
    <s v="EUR"/>
    <m/>
    <s v="TP"/>
    <s v="Wsparcie i utrzymanie (Support &amp; maintenance)"/>
    <x v="2"/>
    <n v="1"/>
    <n v="250"/>
    <n v="250"/>
    <s v="np"/>
    <n v="0"/>
    <n v="250"/>
    <n v="250"/>
    <n v="1069.0249999999999"/>
  </r>
  <r>
    <n v="177"/>
    <s v="48/09/2024"/>
    <x v="1"/>
    <n v="862.5"/>
    <n v="3688.14"/>
    <n v="4.2760999999999996"/>
    <s v="EUR"/>
    <m/>
    <s v="TP"/>
    <s v="Wsparcie i utrzymanie (Support &amp; maintenance)"/>
    <x v="2"/>
    <n v="1"/>
    <n v="350"/>
    <n v="350"/>
    <s v="np"/>
    <n v="0"/>
    <n v="350"/>
    <n v="350"/>
    <n v="1496.6349999999998"/>
  </r>
  <r>
    <n v="178"/>
    <s v="47/09/2024"/>
    <x v="7"/>
    <n v="2138.0500000000002"/>
    <n v="2138.0500000000002"/>
    <m/>
    <s v="PLN"/>
    <s v="AUTO"/>
    <s v="TP"/>
    <s v="Licencja odnawialna (license subscription)"/>
    <x v="0"/>
    <n v="1"/>
    <n v="2138.0500000000002"/>
    <n v="2629.8"/>
    <n v="23"/>
    <n v="491.75"/>
    <n v="2138.0500000000002"/>
    <n v="2629.8"/>
    <n v="2138.0500000000002"/>
  </r>
  <r>
    <n v="179"/>
    <s v="46/09/2024"/>
    <x v="8"/>
    <n v="1227.3800000000001"/>
    <n v="5248.4"/>
    <n v="4.2760999999999996"/>
    <s v="EUR"/>
    <s v="AUTO"/>
    <s v="TP"/>
    <s v="Wsparcie i utrzymanie (Support &amp; maintenance)"/>
    <x v="2"/>
    <n v="1"/>
    <n v="500"/>
    <n v="500"/>
    <s v="np"/>
    <n v="0"/>
    <n v="500"/>
    <n v="500"/>
    <n v="2138.0499999999997"/>
  </r>
  <r>
    <n v="179"/>
    <s v="46/09/2024"/>
    <x v="8"/>
    <n v="1227.3800000000001"/>
    <n v="5248.4"/>
    <n v="4.2760999999999996"/>
    <s v="EUR"/>
    <m/>
    <s v="TP"/>
    <s v="Inteligentne przetwarzanie dokumentów (Intelligent document processing)"/>
    <x v="3"/>
    <n v="8082"/>
    <n v="0.09"/>
    <n v="0.09"/>
    <s v="np"/>
    <n v="0"/>
    <n v="727.38"/>
    <n v="727.38"/>
    <n v="3110.3496179999997"/>
  </r>
  <r>
    <n v="182"/>
    <s v="43/09/2024"/>
    <x v="9"/>
    <n v="639.25"/>
    <n v="2733.5"/>
    <n v="4.2760999999999996"/>
    <s v="EUR"/>
    <s v="AUTO"/>
    <s v="TP"/>
    <s v="Licencja odnawialna (license subscription)"/>
    <x v="0"/>
    <n v="1"/>
    <n v="330"/>
    <n v="330"/>
    <s v="np"/>
    <n v="0"/>
    <n v="330"/>
    <n v="330"/>
    <n v="1411.1129999999998"/>
  </r>
  <r>
    <n v="182"/>
    <s v="43/09/2024"/>
    <x v="9"/>
    <n v="639.25"/>
    <n v="2733.5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182"/>
    <s v="43/09/2024"/>
    <x v="9"/>
    <n v="639.25"/>
    <n v="2733.5"/>
    <n v="4.2760999999999996"/>
    <s v="EUR"/>
    <m/>
    <s v="TP"/>
    <s v="Wsparcie i utrzymanie (Support &amp; maintenance)"/>
    <x v="2"/>
    <n v="0.5"/>
    <n v="68.5"/>
    <n v="68.5"/>
    <s v="np"/>
    <n v="0"/>
    <n v="34.25"/>
    <n v="34.25"/>
    <n v="146.456425"/>
  </r>
  <r>
    <n v="186"/>
    <s v="39/09/2024"/>
    <x v="10"/>
    <n v="330"/>
    <n v="1411.11"/>
    <n v="4.2760999999999996"/>
    <s v="EUR"/>
    <s v="AUTO"/>
    <s v="TP"/>
    <s v="Licencja odnawialna (license subscription)"/>
    <x v="0"/>
    <n v="1"/>
    <n v="330"/>
    <n v="405.9"/>
    <n v="23"/>
    <n v="75.900000000000006"/>
    <n v="330"/>
    <n v="405.9"/>
    <n v="1411.1129999999998"/>
  </r>
  <r>
    <n v="187"/>
    <s v="38/09/2024"/>
    <x v="11"/>
    <n v="275"/>
    <n v="1175.93"/>
    <n v="4.2760999999999996"/>
    <s v="EUR"/>
    <s v="AUTO"/>
    <s v="TP"/>
    <s v="Wsparcie i utrzymanie (Support &amp; maintenance)"/>
    <x v="2"/>
    <n v="1"/>
    <n v="275"/>
    <n v="275"/>
    <s v="np"/>
    <n v="0"/>
    <n v="275"/>
    <n v="275"/>
    <n v="1175.9274999999998"/>
  </r>
  <r>
    <n v="188"/>
    <s v="37/09/2024"/>
    <x v="12"/>
    <n v="1133.7"/>
    <n v="4847.8100000000004"/>
    <n v="4.2760999999999996"/>
    <s v="EUR"/>
    <s v="AUTO"/>
    <s v="TP"/>
    <s v="Licencja odnawialna (license subscription)"/>
    <x v="0"/>
    <n v="1"/>
    <n v="935"/>
    <n v="935"/>
    <s v="np"/>
    <n v="0"/>
    <n v="935"/>
    <n v="935"/>
    <n v="3998.1534999999994"/>
  </r>
  <r>
    <n v="188"/>
    <s v="37/09/2024"/>
    <x v="12"/>
    <n v="1133.7"/>
    <n v="4847.8100000000004"/>
    <n v="4.2760999999999996"/>
    <s v="EUR"/>
    <m/>
    <s v="TP"/>
    <s v="Wsparcie i utrzymanie (Support &amp; maintenance)"/>
    <x v="2"/>
    <n v="1"/>
    <n v="137.5"/>
    <n v="137.5"/>
    <s v="np"/>
    <n v="0"/>
    <n v="137.5"/>
    <n v="137.5"/>
    <n v="587.96374999999989"/>
  </r>
  <r>
    <n v="188"/>
    <s v="37/09/2024"/>
    <x v="12"/>
    <n v="1133.7"/>
    <n v="4847.8100000000004"/>
    <n v="4.2760999999999996"/>
    <s v="EUR"/>
    <m/>
    <s v="TP"/>
    <s v="Wsparcie i utrzymanie (Support &amp; maintenance)"/>
    <x v="2"/>
    <n v="0.9"/>
    <n v="68"/>
    <n v="68"/>
    <s v="np"/>
    <n v="0"/>
    <n v="61.2"/>
    <n v="61.2"/>
    <n v="261.69731999999999"/>
  </r>
  <r>
    <n v="189"/>
    <s v="36/09/2024"/>
    <x v="13"/>
    <n v="302.5"/>
    <n v="1293.52"/>
    <n v="4.2760999999999996"/>
    <s v="EUR"/>
    <s v="AUTO"/>
    <s v="TP"/>
    <s v="Licencja odnawialna (license subscription)"/>
    <x v="0"/>
    <n v="1"/>
    <n v="165"/>
    <n v="165"/>
    <s v="np"/>
    <n v="0"/>
    <n v="165"/>
    <n v="165"/>
    <n v="705.55649999999991"/>
  </r>
  <r>
    <n v="189"/>
    <s v="36/09/2024"/>
    <x v="13"/>
    <n v="302.5"/>
    <n v="1293.52"/>
    <n v="4.2760999999999996"/>
    <s v="EUR"/>
    <m/>
    <s v="TP"/>
    <s v="Wsparcie i utrzymanie (Support &amp; maintenance)"/>
    <x v="2"/>
    <n v="1"/>
    <n v="137.5"/>
    <n v="137.5"/>
    <s v="np"/>
    <n v="0"/>
    <n v="137.5"/>
    <n v="137.5"/>
    <n v="587.96374999999989"/>
  </r>
  <r>
    <n v="190"/>
    <s v="35/09/2024"/>
    <x v="14"/>
    <n v="2796.25"/>
    <n v="11957.04"/>
    <n v="4.2760999999999996"/>
    <s v="EUR"/>
    <s v="AUTO"/>
    <s v="TP"/>
    <s v="Licencja odnawialna (license subscription)"/>
    <x v="0"/>
    <n v="1"/>
    <n v="1100"/>
    <n v="1100"/>
    <s v="np"/>
    <n v="0"/>
    <n v="1100"/>
    <n v="1100"/>
    <n v="4703.7099999999991"/>
  </r>
  <r>
    <n v="190"/>
    <s v="35/09/2024"/>
    <x v="14"/>
    <n v="2796.25"/>
    <n v="11957.04"/>
    <n v="4.2760999999999996"/>
    <s v="EUR"/>
    <m/>
    <s v="TP"/>
    <s v="Licencja odnawialna (license subscription)"/>
    <x v="0"/>
    <n v="1"/>
    <n v="1100"/>
    <n v="1100"/>
    <s v="np"/>
    <n v="0"/>
    <n v="1100"/>
    <n v="1100"/>
    <n v="4703.7099999999991"/>
  </r>
  <r>
    <n v="190"/>
    <s v="35/09/2024"/>
    <x v="14"/>
    <n v="2796.25"/>
    <n v="11957.04"/>
    <n v="4.2760999999999996"/>
    <s v="EUR"/>
    <m/>
    <s v="TP"/>
    <s v="Wsparcie i utrzymanie (Support &amp; maintenance)"/>
    <x v="2"/>
    <n v="1"/>
    <n v="500"/>
    <n v="500"/>
    <s v="np"/>
    <n v="0"/>
    <n v="500"/>
    <n v="500"/>
    <n v="2138.0499999999997"/>
  </r>
  <r>
    <n v="190"/>
    <s v="35/09/2024"/>
    <x v="14"/>
    <n v="2796.25"/>
    <n v="11957.04"/>
    <n v="4.2760999999999996"/>
    <s v="EUR"/>
    <m/>
    <s v="TP"/>
    <s v="Prace projektowe (project delivery)"/>
    <x v="4"/>
    <n v="1.4"/>
    <n v="68.75"/>
    <n v="68.75"/>
    <s v="np"/>
    <n v="0"/>
    <n v="96.25"/>
    <n v="96.25"/>
    <n v="411.57462499999997"/>
  </r>
  <r>
    <n v="191"/>
    <s v="34/09/2024"/>
    <x v="4"/>
    <n v="1928.28"/>
    <n v="8245.52"/>
    <n v="4.2760999999999996"/>
    <s v="EUR"/>
    <s v="AUTO"/>
    <s v="TP"/>
    <s v="Licencja odnawialna (license subscription)"/>
    <x v="0"/>
    <n v="1"/>
    <n v="1100"/>
    <n v="1100"/>
    <s v="np"/>
    <n v="0"/>
    <n v="1100"/>
    <n v="1100"/>
    <n v="4703.7099999999991"/>
  </r>
  <r>
    <n v="191"/>
    <s v="34/09/2024"/>
    <x v="4"/>
    <n v="1928.28"/>
    <n v="8245.52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191"/>
    <s v="34/09/2024"/>
    <x v="4"/>
    <n v="1928.28"/>
    <n v="8245.52"/>
    <n v="4.2760999999999996"/>
    <s v="EUR"/>
    <m/>
    <s v="TP"/>
    <s v="Inteligentne przetwarzanie dokumentów (Intelligent document processing)"/>
    <x v="3"/>
    <n v="6916"/>
    <n v="0.08"/>
    <n v="0.08"/>
    <s v="np"/>
    <n v="0"/>
    <n v="553.28"/>
    <n v="553.28"/>
    <n v="2365.8806079999995"/>
  </r>
  <r>
    <n v="192"/>
    <s v="33/09/2024"/>
    <x v="15"/>
    <n v="605"/>
    <n v="2587.04"/>
    <n v="4.2760999999999996"/>
    <s v="EUR"/>
    <s v="AUTO"/>
    <s v="TP"/>
    <s v="Licencja odnawialna (license subscription)"/>
    <x v="0"/>
    <n v="1"/>
    <n v="330"/>
    <n v="330"/>
    <s v="np"/>
    <n v="0"/>
    <n v="330"/>
    <n v="330"/>
    <n v="1411.1129999999998"/>
  </r>
  <r>
    <n v="192"/>
    <s v="33/09/2024"/>
    <x v="15"/>
    <n v="605"/>
    <n v="2587.04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193"/>
    <s v="32/09/2024"/>
    <x v="16"/>
    <n v="776.88"/>
    <n v="3322.02"/>
    <n v="4.2760999999999996"/>
    <s v="EUR"/>
    <s v="AUTO"/>
    <s v="TP"/>
    <s v="Licencja odnawialna (license subscription)"/>
    <x v="0"/>
    <n v="1"/>
    <n v="330"/>
    <n v="330"/>
    <s v="np"/>
    <n v="0"/>
    <n v="330"/>
    <n v="330"/>
    <n v="1411.1129999999998"/>
  </r>
  <r>
    <n v="193"/>
    <s v="32/09/2024"/>
    <x v="16"/>
    <n v="776.88"/>
    <n v="3322.02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193"/>
    <s v="32/09/2024"/>
    <x v="16"/>
    <n v="776.88"/>
    <n v="3322.02"/>
    <n v="4.2760999999999996"/>
    <s v="EUR"/>
    <m/>
    <s v="TP"/>
    <s v="Wsparcie i utrzymanie (Support &amp; maintenance)"/>
    <x v="2"/>
    <n v="2.5"/>
    <n v="68.75"/>
    <n v="68.75"/>
    <s v="np"/>
    <n v="0"/>
    <n v="171.88"/>
    <n v="171.88"/>
    <n v="734.95468749999998"/>
  </r>
  <r>
    <n v="194"/>
    <s v="31/09/2024"/>
    <x v="17"/>
    <n v="2797.11"/>
    <n v="2797.11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194"/>
    <s v="31/09/2024"/>
    <x v="17"/>
    <m/>
    <m/>
    <m/>
    <s v="PLN"/>
    <m/>
    <s v="TP"/>
    <s v="Licencja odnawialna (license subscription)"/>
    <x v="0"/>
    <n v="1"/>
    <n v="1411.11"/>
    <n v="1735.67"/>
    <n v="23"/>
    <n v="324.56"/>
    <n v="1411.11"/>
    <n v="1735.67"/>
    <n v="1411.11"/>
  </r>
  <r>
    <n v="198"/>
    <d v="2024-09-27T00:00:00"/>
    <x v="18"/>
    <n v="714.8"/>
    <n v="3056.56"/>
    <n v="4.2760999999999996"/>
    <s v="EUR"/>
    <s v="AUTO"/>
    <s v="TP"/>
    <s v="Prace projektowe (project delivery)"/>
    <x v="4"/>
    <n v="6.1"/>
    <n v="68"/>
    <n v="68"/>
    <s v="np"/>
    <n v="0"/>
    <n v="414.8"/>
    <n v="414.8"/>
    <n v="1773.7262799999996"/>
  </r>
  <r>
    <n v="198"/>
    <d v="2024-09-27T00:00:00"/>
    <x v="18"/>
    <n v="714.8"/>
    <n v="3056.56"/>
    <n v="4.2760999999999996"/>
    <s v="EUR"/>
    <m/>
    <s v="TP"/>
    <s v="Wsparcie i utrzymanie (Support &amp; maintenance)"/>
    <x v="2"/>
    <n v="1"/>
    <n v="300"/>
    <n v="300"/>
    <s v="np"/>
    <n v="0"/>
    <n v="300"/>
    <n v="300"/>
    <n v="1282.83"/>
  </r>
  <r>
    <n v="199"/>
    <d v="2024-09-26T00:00:00"/>
    <x v="19"/>
    <n v="180"/>
    <n v="769.7"/>
    <n v="4.2760999999999996"/>
    <s v="EUR"/>
    <s v="AUTO"/>
    <s v="TP"/>
    <s v="Wsparcie i utrzymanie (Support &amp; maintenance)"/>
    <x v="2"/>
    <n v="3"/>
    <n v="60"/>
    <n v="60"/>
    <s v="np"/>
    <n v="0"/>
    <n v="180"/>
    <n v="180"/>
    <n v="769.69799999999987"/>
  </r>
  <r>
    <n v="200"/>
    <d v="2024-09-25T00:00:00"/>
    <x v="20"/>
    <n v="3140"/>
    <n v="13426.95"/>
    <n v="4.2760999999999996"/>
    <s v="EUR"/>
    <s v="AUTO"/>
    <s v="TP"/>
    <s v="Licencja odnawialna (license subscription)"/>
    <x v="0"/>
    <n v="1"/>
    <n v="2590"/>
    <n v="2590"/>
    <s v="np"/>
    <n v="0"/>
    <n v="2590"/>
    <n v="2590"/>
    <n v="11075.098999999998"/>
  </r>
  <r>
    <n v="200"/>
    <d v="2024-09-25T00:00:00"/>
    <x v="20"/>
    <n v="3140"/>
    <n v="13426.95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200"/>
    <d v="2024-09-25T00:00:00"/>
    <x v="20"/>
    <n v="3140"/>
    <n v="13426.95"/>
    <n v="4.2760999999999996"/>
    <s v="EUR"/>
    <m/>
    <s v="TP"/>
    <s v="Wsparcie i utrzymanie (Support &amp; maintenance)"/>
    <x v="2"/>
    <n v="4"/>
    <n v="68.75"/>
    <n v="68.75"/>
    <s v="np"/>
    <n v="0"/>
    <n v="275"/>
    <n v="275"/>
    <n v="1175.9274999999998"/>
  </r>
  <r>
    <n v="201"/>
    <d v="2024-09-24T00:00:00"/>
    <x v="3"/>
    <n v="2543.75"/>
    <n v="10877.33"/>
    <n v="4.2760999999999996"/>
    <s v="EUR"/>
    <s v="AUTO"/>
    <s v="TP"/>
    <s v="Licencja odnawialna (license subscription)"/>
    <x v="0"/>
    <n v="1"/>
    <n v="1100"/>
    <n v="1100"/>
    <s v="np"/>
    <n v="0"/>
    <n v="1100"/>
    <n v="1100"/>
    <n v="4703.7099999999991"/>
  </r>
  <r>
    <n v="201"/>
    <d v="2024-09-24T00:00:00"/>
    <x v="3"/>
    <n v="2543.75"/>
    <n v="10877.33"/>
    <n v="4.2760999999999996"/>
    <s v="EUR"/>
    <m/>
    <s v="TP"/>
    <s v="Licencja odnawialna (license subscription)"/>
    <x v="0"/>
    <n v="1"/>
    <n v="1100"/>
    <n v="1100"/>
    <s v="np"/>
    <n v="0"/>
    <n v="1100"/>
    <n v="1100"/>
    <n v="4703.7099999999991"/>
  </r>
  <r>
    <n v="201"/>
    <d v="2024-09-24T00:00:00"/>
    <x v="3"/>
    <n v="2543.75"/>
    <n v="10877.33"/>
    <n v="4.2760999999999996"/>
    <s v="EUR"/>
    <m/>
    <s v="TP"/>
    <s v="Wsparcie i utrzymanie (Support &amp; maintenance)"/>
    <x v="2"/>
    <n v="1"/>
    <n v="275"/>
    <n v="275"/>
    <s v="np"/>
    <n v="0"/>
    <n v="275"/>
    <n v="275"/>
    <n v="1175.9274999999998"/>
  </r>
  <r>
    <n v="201"/>
    <d v="2024-09-24T00:00:00"/>
    <x v="3"/>
    <n v="2543.75"/>
    <n v="10877.33"/>
    <n v="4.2760999999999996"/>
    <s v="EUR"/>
    <m/>
    <s v="TP"/>
    <s v="Prace projektowe (project delivery)"/>
    <x v="4"/>
    <n v="1"/>
    <n v="68.75"/>
    <n v="68.75"/>
    <s v="np"/>
    <n v="0"/>
    <n v="68.75"/>
    <n v="68.75"/>
    <n v="293.98187499999995"/>
  </r>
  <r>
    <n v="217"/>
    <d v="2024-09-08T00:00:00"/>
    <x v="2"/>
    <n v="1066.3399999999999"/>
    <n v="4559.78"/>
    <n v="4.2760999999999996"/>
    <s v="EUR"/>
    <s v="DIGI"/>
    <s v="TP"/>
    <s v="Documents processing"/>
    <x v="1"/>
    <n v="747"/>
    <n v="0.33"/>
    <n v="0.33"/>
    <s v="np"/>
    <n v="0"/>
    <n v="248"/>
    <n v="248"/>
    <n v="1054.1014109999999"/>
  </r>
  <r>
    <n v="217"/>
    <d v="2024-09-08T00:00:00"/>
    <x v="2"/>
    <n v="1066.3399999999999"/>
    <n v="4559.78"/>
    <n v="4.2760999999999996"/>
    <s v="EUR"/>
    <m/>
    <s v="TP"/>
    <s v="Documents processing"/>
    <x v="1"/>
    <n v="224"/>
    <n v="0.69"/>
    <n v="0.69"/>
    <s v="np"/>
    <n v="0"/>
    <n v="154.56"/>
    <n v="154.56"/>
    <n v="660.91401599999995"/>
  </r>
  <r>
    <n v="217"/>
    <d v="2024-09-08T00:00:00"/>
    <x v="2"/>
    <n v="1066.3399999999999"/>
    <n v="4559.78"/>
    <n v="4.2760999999999996"/>
    <s v="EUR"/>
    <m/>
    <s v="TP"/>
    <s v="Documents processing"/>
    <x v="1"/>
    <n v="1702"/>
    <n v="0.39"/>
    <n v="0.39"/>
    <s v="np"/>
    <n v="0"/>
    <n v="663.78"/>
    <n v="663.78"/>
    <n v="2838.3896579999996"/>
  </r>
  <r>
    <n v="218"/>
    <d v="2024-09-07T00:00:00"/>
    <x v="3"/>
    <n v="175.57"/>
    <n v="750.75"/>
    <n v="4.2760999999999996"/>
    <s v="EUR"/>
    <s v="DIGI"/>
    <s v="TP"/>
    <s v="Documents processing"/>
    <x v="1"/>
    <n v="181"/>
    <n v="0.97"/>
    <n v="0.97"/>
    <s v="np"/>
    <n v="0"/>
    <n v="175.57"/>
    <n v="175.57"/>
    <n v="750.75487699999985"/>
  </r>
  <r>
    <n v="221"/>
    <d v="2024-09-04T00:00:00"/>
    <x v="21"/>
    <n v="259762.8"/>
    <n v="259762.75"/>
    <m/>
    <s v="PLN"/>
    <s v="DIGI"/>
    <s v="TP"/>
    <s v="Podwykonawstwo / digitalizacja"/>
    <x v="5"/>
    <n v="1"/>
    <n v="158455.5"/>
    <n v="194900.2"/>
    <n v="23"/>
    <n v="36444.76"/>
    <n v="158455.46"/>
    <n v="194900.2"/>
    <n v="158455.46"/>
  </r>
  <r>
    <n v="221"/>
    <d v="2024-09-04T00:00:00"/>
    <x v="21"/>
    <m/>
    <m/>
    <m/>
    <s v="PLN"/>
    <m/>
    <s v="TP"/>
    <s v="Podwykonawstwo / procesowanie danych"/>
    <x v="1"/>
    <n v="1"/>
    <n v="57147.62"/>
    <n v="70291.570000000007"/>
    <n v="23"/>
    <n v="13143.95"/>
    <n v="57147.62"/>
    <n v="70291.570000000007"/>
    <n v="57147.62"/>
  </r>
  <r>
    <n v="221"/>
    <d v="2024-09-04T00:00:00"/>
    <x v="21"/>
    <m/>
    <m/>
    <m/>
    <s v="PLN"/>
    <m/>
    <s v="TP"/>
    <s v="Podwykonawstwo / pozostałe"/>
    <x v="6"/>
    <n v="1"/>
    <n v="44159.67"/>
    <n v="54316.39"/>
    <n v="23"/>
    <n v="10156.719999999999"/>
    <n v="44159.67"/>
    <n v="54316.39"/>
    <n v="44159.67"/>
  </r>
  <r>
    <n v="223"/>
    <d v="2024-09-02T00:00:00"/>
    <x v="21"/>
    <n v="250"/>
    <n v="250"/>
    <m/>
    <s v="PLN"/>
    <s v="DIGI"/>
    <s v="TP"/>
    <s v="Prowizja"/>
    <x v="6"/>
    <n v="1"/>
    <n v="250"/>
    <n v="307.5"/>
    <n v="23"/>
    <n v="57.5"/>
    <n v="250"/>
    <n v="307.5"/>
    <n v="250"/>
  </r>
  <r>
    <n v="225"/>
    <s v="52/08/2024"/>
    <x v="22"/>
    <n v="2750"/>
    <n v="11769.45"/>
    <n v="4.2797999999999998"/>
    <s v="EUR"/>
    <s v="AUTO"/>
    <s v="TP"/>
    <s v="Prace projektowe (project delivery)"/>
    <x v="4"/>
    <n v="5"/>
    <n v="550"/>
    <n v="550"/>
    <s v="np"/>
    <n v="0"/>
    <n v="2750"/>
    <n v="2750"/>
    <n v="11769.449999999999"/>
  </r>
  <r>
    <n v="229"/>
    <s v="48/08/2024"/>
    <x v="6"/>
    <n v="302.5"/>
    <n v="1294.6400000000001"/>
    <n v="4.2797999999999998"/>
    <s v="EUR"/>
    <s v="AUTO"/>
    <s v="TP"/>
    <s v="Licencja odnawialna (license subscription)"/>
    <x v="0"/>
    <n v="1"/>
    <n v="165"/>
    <n v="165"/>
    <s v="np"/>
    <n v="0"/>
    <n v="165"/>
    <n v="165"/>
    <n v="706.16699999999992"/>
  </r>
  <r>
    <n v="229"/>
    <s v="48/08/2024"/>
    <x v="6"/>
    <n v="302.5"/>
    <n v="1294.6400000000001"/>
    <n v="4.2797999999999998"/>
    <s v="EUR"/>
    <m/>
    <s v="TP"/>
    <s v="Wsparcie i utrzymanie (Support &amp; maintenance)"/>
    <x v="2"/>
    <n v="1"/>
    <n v="137.5"/>
    <n v="137.5"/>
    <s v="np"/>
    <n v="0"/>
    <n v="137.5"/>
    <n v="137.5"/>
    <n v="588.47249999999997"/>
  </r>
  <r>
    <n v="230"/>
    <s v="47/08/2024"/>
    <x v="6"/>
    <n v="432.8"/>
    <n v="1852.3"/>
    <n v="4.2797999999999998"/>
    <s v="EUR"/>
    <s v="AUTO"/>
    <s v="TP"/>
    <s v="Inteligentne przetwarzanie dokumentów (Intelligent document processing)"/>
    <x v="3"/>
    <n v="309"/>
    <n v="0.2"/>
    <n v="0.2"/>
    <s v="np"/>
    <n v="0"/>
    <n v="61.8"/>
    <n v="61.8"/>
    <n v="264.49164000000002"/>
  </r>
  <r>
    <n v="230"/>
    <s v="47/08/2024"/>
    <x v="6"/>
    <n v="432.8"/>
    <n v="1852.3"/>
    <n v="4.2797999999999998"/>
    <s v="EUR"/>
    <m/>
    <s v="TP"/>
    <s v="Licencja odnawialna (license subscription)"/>
    <x v="0"/>
    <n v="1"/>
    <n v="165"/>
    <n v="165"/>
    <s v="np"/>
    <n v="0"/>
    <n v="165"/>
    <n v="165"/>
    <n v="706.16699999999992"/>
  </r>
  <r>
    <n v="230"/>
    <s v="47/08/2024"/>
    <x v="6"/>
    <n v="432.8"/>
    <n v="1852.3"/>
    <n v="4.2797999999999998"/>
    <s v="EUR"/>
    <m/>
    <s v="TP"/>
    <s v="Wsparcie i utrzymanie (Support &amp; maintenance)"/>
    <x v="2"/>
    <n v="1"/>
    <n v="137.5"/>
    <n v="137.5"/>
    <s v="np"/>
    <n v="0"/>
    <n v="137.5"/>
    <n v="137.5"/>
    <n v="588.47249999999997"/>
  </r>
  <r>
    <n v="230"/>
    <s v="47/08/2024"/>
    <x v="6"/>
    <n v="432.8"/>
    <n v="1852.3"/>
    <n v="4.2797999999999998"/>
    <s v="EUR"/>
    <m/>
    <s v="TP"/>
    <s v="Wsparcie i utrzymanie (Support &amp; maintenance)"/>
    <x v="2"/>
    <n v="1"/>
    <n v="68.5"/>
    <n v="68.5"/>
    <s v="np"/>
    <n v="0"/>
    <n v="68.5"/>
    <n v="68.5"/>
    <n v="293.16629999999998"/>
  </r>
  <r>
    <n v="231"/>
    <s v="46/08/2024"/>
    <x v="1"/>
    <n v="687.5"/>
    <n v="2942.36"/>
    <n v="4.2797999999999998"/>
    <s v="EUR"/>
    <s v="AUTO"/>
    <s v="TP"/>
    <s v="Wsparcie i utrzymanie (Support &amp; maintenance)"/>
    <x v="2"/>
    <n v="1"/>
    <n v="87.5"/>
    <n v="87.5"/>
    <s v="np"/>
    <n v="0"/>
    <n v="87.5"/>
    <n v="87.5"/>
    <n v="374.48249999999996"/>
  </r>
  <r>
    <n v="231"/>
    <s v="46/08/2024"/>
    <x v="1"/>
    <n v="687.5"/>
    <n v="2942.36"/>
    <n v="4.2797999999999998"/>
    <s v="EUR"/>
    <m/>
    <s v="TP"/>
    <s v="Wsparcie i utrzymanie (Support &amp; maintenance)"/>
    <x v="2"/>
    <n v="1"/>
    <n v="250"/>
    <n v="250"/>
    <s v="np"/>
    <n v="0"/>
    <n v="250"/>
    <n v="250"/>
    <n v="1069.95"/>
  </r>
  <r>
    <n v="231"/>
    <s v="46/08/2024"/>
    <x v="1"/>
    <n v="687.5"/>
    <n v="2942.36"/>
    <n v="4.2797999999999998"/>
    <s v="EUR"/>
    <m/>
    <s v="TP"/>
    <s v="Wsparcie i utrzymanie (Support &amp; maintenance)"/>
    <x v="2"/>
    <n v="1"/>
    <n v="350"/>
    <n v="350"/>
    <s v="np"/>
    <n v="0"/>
    <n v="350"/>
    <n v="350"/>
    <n v="1497.9299999999998"/>
  </r>
  <r>
    <n v="232"/>
    <s v="45/08/2024"/>
    <x v="7"/>
    <n v="2139.9"/>
    <n v="2139.9"/>
    <m/>
    <s v="PLN"/>
    <s v="AUTO"/>
    <s v="TP"/>
    <s v="Licencja odnawialna (license subscription)"/>
    <x v="0"/>
    <n v="1"/>
    <n v="2139.9"/>
    <n v="2632.08"/>
    <n v="23"/>
    <n v="492.18"/>
    <n v="2139.9"/>
    <n v="2632.08"/>
    <n v="2139.9"/>
  </r>
  <r>
    <n v="233"/>
    <s v="44/08/2024"/>
    <x v="8"/>
    <n v="1815.38"/>
    <n v="7769.46"/>
    <n v="4.2797999999999998"/>
    <s v="EUR"/>
    <s v="AUTO"/>
    <s v="TP"/>
    <s v="Wsparcie i utrzymanie (Support &amp; maintenance)"/>
    <x v="2"/>
    <n v="1"/>
    <n v="500"/>
    <n v="500"/>
    <s v="np"/>
    <n v="0"/>
    <n v="500"/>
    <n v="500"/>
    <n v="2139.9"/>
  </r>
  <r>
    <n v="233"/>
    <s v="44/08/2024"/>
    <x v="8"/>
    <n v="1815.38"/>
    <n v="7769.46"/>
    <n v="4.2797999999999998"/>
    <s v="EUR"/>
    <m/>
    <s v="TP"/>
    <s v="Inteligentne przetwarzanie dokumentów (Intelligent document processing)"/>
    <x v="3"/>
    <n v="8657"/>
    <n v="0.09"/>
    <n v="0.09"/>
    <s v="np"/>
    <n v="0"/>
    <n v="779.13"/>
    <n v="779.13"/>
    <n v="3334.5205739999997"/>
  </r>
  <r>
    <n v="233"/>
    <s v="44/08/2024"/>
    <x v="8"/>
    <n v="1815.38"/>
    <n v="7769.46"/>
    <n v="4.2797999999999998"/>
    <s v="EUR"/>
    <m/>
    <s v="TP"/>
    <s v="Wsparcie i utrzymanie (Support &amp; maintenance)"/>
    <x v="2"/>
    <n v="7.8"/>
    <n v="68.75"/>
    <n v="68.75"/>
    <s v="np"/>
    <n v="0"/>
    <n v="536.25"/>
    <n v="536.25"/>
    <n v="2295.0427500000001"/>
  </r>
  <r>
    <n v="236"/>
    <s v="41/08/2024"/>
    <x v="9"/>
    <n v="808.45"/>
    <n v="3460"/>
    <n v="4.2797999999999998"/>
    <s v="EUR"/>
    <s v="AUTO"/>
    <s v="TP"/>
    <s v="Licencja odnawialna (license subscription)"/>
    <x v="0"/>
    <n v="1"/>
    <n v="330"/>
    <n v="330"/>
    <s v="np"/>
    <n v="0"/>
    <n v="330"/>
    <n v="330"/>
    <n v="1412.3339999999998"/>
  </r>
  <r>
    <n v="236"/>
    <s v="41/08/2024"/>
    <x v="9"/>
    <n v="808.45"/>
    <n v="3460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36"/>
    <s v="41/08/2024"/>
    <x v="9"/>
    <n v="808.45"/>
    <n v="3460"/>
    <n v="4.2797999999999998"/>
    <s v="EUR"/>
    <m/>
    <s v="TP"/>
    <s v="Wsparcie i utrzymanie (Support &amp; maintenance)"/>
    <x v="2"/>
    <n v="2.97"/>
    <n v="68.5"/>
    <n v="68.5"/>
    <s v="np"/>
    <n v="0"/>
    <n v="203.45"/>
    <n v="203.45"/>
    <n v="870.70391100000006"/>
  </r>
  <r>
    <n v="241"/>
    <s v="36/08/2024"/>
    <x v="10"/>
    <n v="330"/>
    <n v="1412.33"/>
    <n v="4.2797999999999998"/>
    <s v="EUR"/>
    <s v="AUTO"/>
    <s v="TP"/>
    <s v="Licencja odnawialna (license subscription)"/>
    <x v="0"/>
    <n v="1"/>
    <n v="330"/>
    <n v="405.9"/>
    <n v="23"/>
    <n v="75.900000000000006"/>
    <n v="330"/>
    <n v="405.9"/>
    <n v="1412.3339999999998"/>
  </r>
  <r>
    <n v="242"/>
    <s v="35/08/2024"/>
    <x v="11"/>
    <n v="275"/>
    <n v="1176.95"/>
    <n v="4.2797999999999998"/>
    <s v="EUR"/>
    <s v="AUTO"/>
    <s v="TP"/>
    <s v="Wsparcie i utrzymanie (Support &amp; maintenance)"/>
    <x v="2"/>
    <n v="1"/>
    <n v="275"/>
    <n v="275"/>
    <s v="np"/>
    <n v="0"/>
    <n v="275"/>
    <n v="275"/>
    <n v="1176.9449999999999"/>
  </r>
  <r>
    <n v="243"/>
    <s v="34/08/2024"/>
    <x v="12"/>
    <n v="1126.9000000000001"/>
    <n v="4822.91"/>
    <n v="4.2797999999999998"/>
    <s v="EUR"/>
    <s v="AUTO"/>
    <s v="TP"/>
    <s v="Licencja odnawialna (license subscription)"/>
    <x v="0"/>
    <n v="1"/>
    <n v="935"/>
    <n v="935"/>
    <s v="np"/>
    <n v="0"/>
    <n v="935"/>
    <n v="935"/>
    <n v="4001.6129999999998"/>
  </r>
  <r>
    <n v="243"/>
    <s v="34/08/2024"/>
    <x v="12"/>
    <n v="1126.9000000000001"/>
    <n v="4822.91"/>
    <n v="4.2797999999999998"/>
    <s v="EUR"/>
    <m/>
    <s v="TP"/>
    <s v="Wsparcie i utrzymanie (Support &amp; maintenance)"/>
    <x v="2"/>
    <n v="1"/>
    <n v="137.5"/>
    <n v="137.5"/>
    <s v="np"/>
    <n v="0"/>
    <n v="137.5"/>
    <n v="137.5"/>
    <n v="588.47249999999997"/>
  </r>
  <r>
    <n v="243"/>
    <s v="34/08/2024"/>
    <x v="12"/>
    <n v="1126.9000000000001"/>
    <n v="4822.91"/>
    <n v="4.2797999999999998"/>
    <s v="EUR"/>
    <m/>
    <s v="TP"/>
    <s v="Wsparcie i utrzymanie (Support &amp; maintenance)"/>
    <x v="2"/>
    <n v="0.8"/>
    <n v="68"/>
    <n v="68"/>
    <s v="np"/>
    <n v="0"/>
    <n v="54.4"/>
    <n v="54.4"/>
    <n v="232.82112000000001"/>
  </r>
  <r>
    <n v="244"/>
    <s v="33/08/2024"/>
    <x v="13"/>
    <n v="302.5"/>
    <n v="1294.6400000000001"/>
    <n v="4.2797999999999998"/>
    <s v="EUR"/>
    <s v="AUTO"/>
    <s v="TP"/>
    <s v="Licencja odnawialna (license subscription)"/>
    <x v="0"/>
    <n v="1"/>
    <n v="165"/>
    <n v="165"/>
    <s v="np"/>
    <n v="0"/>
    <n v="165"/>
    <n v="165"/>
    <n v="706.16699999999992"/>
  </r>
  <r>
    <n v="244"/>
    <s v="33/08/2024"/>
    <x v="13"/>
    <n v="302.5"/>
    <n v="1294.6400000000001"/>
    <n v="4.2797999999999998"/>
    <s v="EUR"/>
    <m/>
    <s v="TP"/>
    <s v="Wsparcie i utrzymanie (Support &amp; maintenance)"/>
    <x v="2"/>
    <n v="1"/>
    <n v="137.5"/>
    <n v="137.5"/>
    <s v="np"/>
    <n v="0"/>
    <n v="137.5"/>
    <n v="137.5"/>
    <n v="588.47249999999997"/>
  </r>
  <r>
    <n v="245"/>
    <s v="32/08/2024"/>
    <x v="14"/>
    <n v="2748.13"/>
    <n v="11761.45"/>
    <n v="4.2797999999999998"/>
    <s v="EUR"/>
    <s v="AUTO"/>
    <s v="TP"/>
    <s v="Licencja odnawialna (license subscription)"/>
    <x v="0"/>
    <n v="1"/>
    <n v="1100"/>
    <n v="1100"/>
    <s v="np"/>
    <n v="0"/>
    <n v="1100"/>
    <n v="1100"/>
    <n v="4707.78"/>
  </r>
  <r>
    <n v="245"/>
    <s v="32/08/2024"/>
    <x v="14"/>
    <n v="2748.13"/>
    <n v="11761.45"/>
    <n v="4.2797999999999998"/>
    <s v="EUR"/>
    <m/>
    <s v="TP"/>
    <s v="Licencja odnawialna (license subscription)"/>
    <x v="0"/>
    <n v="1"/>
    <n v="1100"/>
    <n v="1100"/>
    <s v="np"/>
    <n v="0"/>
    <n v="1100"/>
    <n v="1100"/>
    <n v="4707.78"/>
  </r>
  <r>
    <n v="245"/>
    <s v="32/08/2024"/>
    <x v="14"/>
    <n v="2748.13"/>
    <n v="11761.45"/>
    <n v="4.2797999999999998"/>
    <s v="EUR"/>
    <m/>
    <s v="TP"/>
    <s v="Wsparcie i utrzymanie (Support &amp; maintenance)"/>
    <x v="2"/>
    <n v="1"/>
    <n v="500"/>
    <n v="500"/>
    <s v="np"/>
    <n v="0"/>
    <n v="500"/>
    <n v="500"/>
    <n v="2139.9"/>
  </r>
  <r>
    <n v="245"/>
    <s v="32/08/2024"/>
    <x v="14"/>
    <n v="2748.13"/>
    <n v="11761.45"/>
    <n v="4.2797999999999998"/>
    <s v="EUR"/>
    <m/>
    <s v="TP"/>
    <s v="Prace projektowe (project delivery)"/>
    <x v="4"/>
    <n v="0.7"/>
    <n v="68.75"/>
    <n v="68.75"/>
    <s v="np"/>
    <n v="0"/>
    <n v="48.13"/>
    <n v="48.13"/>
    <n v="205.96537499999999"/>
  </r>
  <r>
    <n v="246"/>
    <d v="2024-08-31T00:00:00"/>
    <x v="4"/>
    <n v="2030.88"/>
    <n v="8691.76"/>
    <n v="4.2797999999999998"/>
    <s v="EUR"/>
    <s v="AUTO"/>
    <s v="TP"/>
    <s v="Licencja odnawialna (license subscription)"/>
    <x v="0"/>
    <n v="1"/>
    <n v="1100"/>
    <n v="1100"/>
    <s v="np"/>
    <n v="0"/>
    <n v="1100"/>
    <n v="1100"/>
    <n v="4707.78"/>
  </r>
  <r>
    <n v="246"/>
    <d v="2024-08-31T00:00:00"/>
    <x v="4"/>
    <n v="2030.88"/>
    <n v="8691.76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46"/>
    <d v="2024-08-31T00:00:00"/>
    <x v="4"/>
    <n v="2030.88"/>
    <n v="8691.76"/>
    <n v="4.2797999999999998"/>
    <s v="EUR"/>
    <m/>
    <s v="TP"/>
    <s v="Inteligentne przetwarzanie dokumentów (Intelligent document processing)"/>
    <x v="3"/>
    <n v="6486"/>
    <n v="0.08"/>
    <n v="0.08"/>
    <s v="np"/>
    <n v="0"/>
    <n v="518.88"/>
    <n v="518.88"/>
    <n v="2220.702624"/>
  </r>
  <r>
    <n v="246"/>
    <d v="2024-08-31T00:00:00"/>
    <x v="4"/>
    <n v="2030.88"/>
    <n v="8691.76"/>
    <n v="4.2797999999999998"/>
    <s v="EUR"/>
    <m/>
    <s v="TP"/>
    <s v="Prace projektowe (project delivery)"/>
    <x v="4"/>
    <n v="2"/>
    <n v="68.5"/>
    <n v="68.5"/>
    <s v="np"/>
    <n v="0"/>
    <n v="137"/>
    <n v="137"/>
    <n v="586.33259999999996"/>
  </r>
  <r>
    <n v="247"/>
    <d v="2024-08-30T00:00:00"/>
    <x v="15"/>
    <n v="605"/>
    <n v="2589.2800000000002"/>
    <n v="4.2797999999999998"/>
    <s v="EUR"/>
    <s v="AUTO"/>
    <s v="TP"/>
    <s v="Licencja odnawialna (license subscription)"/>
    <x v="0"/>
    <n v="1"/>
    <n v="330"/>
    <n v="330"/>
    <s v="np"/>
    <n v="0"/>
    <n v="330"/>
    <n v="330"/>
    <n v="1412.3339999999998"/>
  </r>
  <r>
    <n v="247"/>
    <d v="2024-08-30T00:00:00"/>
    <x v="15"/>
    <n v="605"/>
    <n v="2589.2800000000002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48"/>
    <d v="2024-08-29T00:00:00"/>
    <x v="16"/>
    <n v="1300.75"/>
    <n v="5566.95"/>
    <n v="4.2797999999999998"/>
    <s v="EUR"/>
    <s v="AUTO"/>
    <s v="TP"/>
    <s v="Licencja odnawialna (license subscription)"/>
    <x v="0"/>
    <n v="1"/>
    <n v="330"/>
    <n v="330"/>
    <s v="np"/>
    <n v="0"/>
    <n v="330"/>
    <n v="330"/>
    <n v="1412.3339999999998"/>
  </r>
  <r>
    <n v="248"/>
    <d v="2024-08-29T00:00:00"/>
    <x v="16"/>
    <n v="1300.75"/>
    <n v="5566.95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48"/>
    <d v="2024-08-29T00:00:00"/>
    <x v="16"/>
    <n v="1300.75"/>
    <n v="5566.95"/>
    <n v="4.2797999999999998"/>
    <s v="EUR"/>
    <m/>
    <s v="TP"/>
    <s v="Wsparcie i utrzymanie (Support &amp; maintenance)"/>
    <x v="2"/>
    <n v="10.119999999999999"/>
    <n v="68.75"/>
    <n v="68.75"/>
    <s v="np"/>
    <n v="0"/>
    <n v="695.75"/>
    <n v="695.75"/>
    <n v="2977.67085"/>
  </r>
  <r>
    <n v="249"/>
    <d v="2024-08-28T00:00:00"/>
    <x v="17"/>
    <n v="7000"/>
    <n v="29958.6"/>
    <n v="4.2797999999999998"/>
    <s v="EUR"/>
    <s v="AUTO"/>
    <s v="TP"/>
    <s v="Sprzedaż licencji (license sales)"/>
    <x v="0"/>
    <n v="1"/>
    <n v="7000"/>
    <n v="8610"/>
    <n v="23"/>
    <n v="1610"/>
    <n v="7000"/>
    <n v="8610"/>
    <n v="29958.6"/>
  </r>
  <r>
    <n v="250"/>
    <d v="2024-08-27T00:00:00"/>
    <x v="17"/>
    <n v="2798.33"/>
    <n v="2798.33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250"/>
    <d v="2024-08-27T00:00:00"/>
    <x v="17"/>
    <m/>
    <m/>
    <m/>
    <s v="PLN"/>
    <m/>
    <s v="TP"/>
    <s v="Licencja odnawialna (license subscription)"/>
    <x v="0"/>
    <n v="1"/>
    <n v="1412.33"/>
    <n v="1737.17"/>
    <n v="23"/>
    <n v="324.83999999999997"/>
    <n v="1412.33"/>
    <n v="1737.17"/>
    <n v="1412.33"/>
  </r>
  <r>
    <n v="254"/>
    <d v="2024-08-23T00:00:00"/>
    <x v="18"/>
    <n v="714.8"/>
    <n v="3059.2"/>
    <n v="4.2797999999999998"/>
    <s v="EUR"/>
    <s v="AUTO"/>
    <s v="TP"/>
    <s v="Prace projektowe (project delivery)"/>
    <x v="4"/>
    <n v="6.1"/>
    <n v="68"/>
    <n v="68"/>
    <s v="np"/>
    <n v="0"/>
    <n v="414.8"/>
    <n v="414.8"/>
    <n v="1775.2610399999996"/>
  </r>
  <r>
    <n v="254"/>
    <d v="2024-08-23T00:00:00"/>
    <x v="18"/>
    <n v="714.8"/>
    <n v="3059.2"/>
    <n v="4.2797999999999998"/>
    <s v="EUR"/>
    <m/>
    <s v="TP"/>
    <s v="Wsparcie i utrzymanie (Support &amp; maintenance)"/>
    <x v="2"/>
    <n v="1"/>
    <n v="300"/>
    <n v="300"/>
    <s v="np"/>
    <n v="0"/>
    <n v="300"/>
    <n v="300"/>
    <n v="1283.94"/>
  </r>
  <r>
    <n v="255"/>
    <d v="2024-08-22T00:00:00"/>
    <x v="19"/>
    <n v="180"/>
    <n v="770.36"/>
    <n v="4.2797999999999998"/>
    <s v="EUR"/>
    <s v="AUTO"/>
    <s v="TP"/>
    <s v="Wsparcie i utrzymanie (Support &amp; maintenance)"/>
    <x v="2"/>
    <n v="3"/>
    <n v="60"/>
    <n v="60"/>
    <s v="np"/>
    <n v="0"/>
    <n v="180"/>
    <n v="180"/>
    <n v="770.36399999999992"/>
  </r>
  <r>
    <n v="256"/>
    <d v="2024-08-21T00:00:00"/>
    <x v="20"/>
    <n v="2865"/>
    <n v="12261.63"/>
    <n v="4.2797999999999998"/>
    <s v="EUR"/>
    <s v="AUTO"/>
    <s v="TP"/>
    <s v="Licencja odnawialna (license subscription)"/>
    <x v="0"/>
    <n v="1"/>
    <n v="2590"/>
    <n v="2590"/>
    <s v="np"/>
    <n v="0"/>
    <n v="2590"/>
    <n v="2590"/>
    <n v="11084.681999999999"/>
  </r>
  <r>
    <n v="256"/>
    <d v="2024-08-21T00:00:00"/>
    <x v="20"/>
    <n v="2865"/>
    <n v="12261.63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57"/>
    <d v="2024-08-20T00:00:00"/>
    <x v="3"/>
    <n v="4534.75"/>
    <n v="19407.82"/>
    <n v="4.2797999999999998"/>
    <s v="EUR"/>
    <s v="AUTO"/>
    <s v="TP"/>
    <s v="Licencja odnawialna (license subscription)"/>
    <x v="0"/>
    <n v="1"/>
    <n v="1100"/>
    <n v="1100"/>
    <s v="np"/>
    <n v="0"/>
    <n v="1100"/>
    <n v="1100"/>
    <n v="4707.78"/>
  </r>
  <r>
    <n v="257"/>
    <d v="2024-08-20T00:00:00"/>
    <x v="3"/>
    <n v="4534.75"/>
    <n v="19407.82"/>
    <n v="4.2797999999999998"/>
    <s v="EUR"/>
    <m/>
    <s v="TP"/>
    <s v="Licencja odnawialna (license subscription)"/>
    <x v="0"/>
    <n v="1"/>
    <n v="1100"/>
    <n v="1100"/>
    <s v="np"/>
    <n v="0"/>
    <n v="1100"/>
    <n v="1100"/>
    <n v="4707.78"/>
  </r>
  <r>
    <n v="257"/>
    <d v="2024-08-20T00:00:00"/>
    <x v="3"/>
    <n v="4534.75"/>
    <n v="19407.82"/>
    <n v="4.2797999999999998"/>
    <s v="EUR"/>
    <m/>
    <s v="TP"/>
    <s v="Wsparcie i utrzymanie (Support &amp; maintenance)"/>
    <x v="2"/>
    <n v="1"/>
    <n v="275"/>
    <n v="275"/>
    <s v="np"/>
    <n v="0"/>
    <n v="275"/>
    <n v="275"/>
    <n v="1176.9449999999999"/>
  </r>
  <r>
    <n v="257"/>
    <d v="2024-08-20T00:00:00"/>
    <x v="3"/>
    <n v="4534.75"/>
    <n v="19407.82"/>
    <n v="4.2797999999999998"/>
    <s v="EUR"/>
    <m/>
    <s v="TP"/>
    <s v="Prace projektowe (project delivery)"/>
    <x v="4"/>
    <n v="29.96"/>
    <n v="68.75"/>
    <n v="68.75"/>
    <s v="np"/>
    <n v="0"/>
    <n v="2059.75"/>
    <n v="2059.75"/>
    <n v="8815.3180499999999"/>
  </r>
  <r>
    <n v="260"/>
    <d v="2024-08-17T00:00:00"/>
    <x v="21"/>
    <n v="304712.7"/>
    <n v="304712.65999999997"/>
    <m/>
    <s v="PLN"/>
    <s v="DIGI"/>
    <s v="TP"/>
    <s v="Podwykonawstwo / digitalizacja"/>
    <x v="5"/>
    <n v="1"/>
    <n v="185874.7"/>
    <n v="228625.9"/>
    <n v="23"/>
    <n v="42751.19"/>
    <n v="185874.72"/>
    <n v="228625.9"/>
    <n v="185874.72"/>
  </r>
  <r>
    <n v="260"/>
    <d v="2024-08-17T00:00:00"/>
    <x v="21"/>
    <m/>
    <m/>
    <m/>
    <s v="PLN"/>
    <m/>
    <s v="TP"/>
    <s v="Podwykonawstwo / procesowanie danych"/>
    <x v="1"/>
    <n v="1"/>
    <n v="67036.789999999994"/>
    <n v="82455.25"/>
    <n v="23"/>
    <n v="15418.46"/>
    <n v="67036.789999999994"/>
    <n v="82455.25"/>
    <n v="67036.789999999994"/>
  </r>
  <r>
    <n v="260"/>
    <d v="2024-08-17T00:00:00"/>
    <x v="21"/>
    <m/>
    <m/>
    <m/>
    <s v="PLN"/>
    <m/>
    <s v="TP"/>
    <s v="Podwykonawstwo / pozostałe"/>
    <x v="6"/>
    <n v="1"/>
    <n v="51801.15"/>
    <n v="63715.41"/>
    <n v="23"/>
    <n v="11914.26"/>
    <n v="51801.15"/>
    <n v="63715.41"/>
    <n v="51801.15"/>
  </r>
  <r>
    <n v="271"/>
    <d v="2024-08-06T00:00:00"/>
    <x v="2"/>
    <n v="1332.05"/>
    <n v="5700.91"/>
    <n v="4.2797999999999998"/>
    <s v="EUR"/>
    <s v="DIGI"/>
    <s v="TP"/>
    <s v="Documents processing"/>
    <x v="1"/>
    <n v="1480"/>
    <n v="0.33"/>
    <n v="0.33"/>
    <s v="np"/>
    <n v="0"/>
    <n v="491.36"/>
    <n v="491.36"/>
    <n v="2090.25432"/>
  </r>
  <r>
    <n v="271"/>
    <d v="2024-08-06T00:00:00"/>
    <x v="2"/>
    <n v="1332.05"/>
    <n v="5700.91"/>
    <n v="4.2797999999999998"/>
    <s v="EUR"/>
    <m/>
    <s v="TP"/>
    <s v="Documents processing"/>
    <x v="1"/>
    <n v="149"/>
    <n v="0.69"/>
    <n v="0.69"/>
    <s v="np"/>
    <n v="0"/>
    <n v="102.81"/>
    <n v="102.81"/>
    <n v="440.00623799999994"/>
  </r>
  <r>
    <n v="271"/>
    <d v="2024-08-06T00:00:00"/>
    <x v="2"/>
    <n v="1332.05"/>
    <n v="5700.91"/>
    <n v="4.2797999999999998"/>
    <s v="EUR"/>
    <m/>
    <s v="TP"/>
    <s v="Documents processing"/>
    <x v="1"/>
    <n v="1892"/>
    <n v="0.39"/>
    <n v="0.39"/>
    <s v="np"/>
    <n v="0"/>
    <n v="737.88"/>
    <n v="737.88"/>
    <n v="3157.9788239999998"/>
  </r>
  <r>
    <n v="272"/>
    <d v="2024-08-05T00:00:00"/>
    <x v="3"/>
    <n v="182.36"/>
    <n v="780.46"/>
    <n v="4.2797999999999998"/>
    <s v="EUR"/>
    <s v="DIGI"/>
    <s v="TP"/>
    <s v="Documents processing"/>
    <x v="1"/>
    <n v="188"/>
    <n v="0.97"/>
    <n v="0.97"/>
    <s v="np"/>
    <n v="0"/>
    <n v="182.36"/>
    <n v="182.36"/>
    <n v="780.46432799999991"/>
  </r>
  <r>
    <n v="278"/>
    <s v="55/07/2024"/>
    <x v="18"/>
    <n v="708"/>
    <n v="3033.43"/>
    <n v="4.2845000000000004"/>
    <s v="EUR"/>
    <s v="AUTO"/>
    <s v="TP"/>
    <s v="Prace projektowe (project delivery)"/>
    <x v="4"/>
    <n v="6"/>
    <n v="68"/>
    <n v="68"/>
    <s v="np"/>
    <n v="0"/>
    <n v="408"/>
    <n v="408"/>
    <n v="1748.0760000000002"/>
  </r>
  <r>
    <n v="278"/>
    <s v="55/07/2024"/>
    <x v="18"/>
    <n v="708"/>
    <n v="3033.43"/>
    <n v="4.2845000000000004"/>
    <s v="EUR"/>
    <m/>
    <s v="TP"/>
    <s v="Wsparcie i utrzymanie (Support &amp; maintenance)"/>
    <x v="2"/>
    <n v="1"/>
    <n v="300"/>
    <n v="300"/>
    <s v="np"/>
    <n v="0"/>
    <n v="300"/>
    <n v="300"/>
    <n v="1285.3500000000001"/>
  </r>
  <r>
    <n v="282"/>
    <s v="51/07/2024"/>
    <x v="6"/>
    <n v="302.5"/>
    <n v="1296.06"/>
    <n v="4.2845000000000004"/>
    <s v="EUR"/>
    <s v="AUTO"/>
    <s v="TP"/>
    <s v="Licencja odnawialna (license subscription)"/>
    <x v="0"/>
    <n v="1"/>
    <n v="165"/>
    <n v="165"/>
    <s v="np"/>
    <n v="0"/>
    <n v="165"/>
    <n v="165"/>
    <n v="706.94250000000011"/>
  </r>
  <r>
    <n v="282"/>
    <s v="51/07/2024"/>
    <x v="6"/>
    <n v="302.5"/>
    <n v="1296.06"/>
    <n v="4.2845000000000004"/>
    <s v="EUR"/>
    <m/>
    <s v="TP"/>
    <s v="Wsparcie i utrzymanie (Support &amp; maintenance)"/>
    <x v="2"/>
    <n v="1"/>
    <n v="137.5"/>
    <n v="137.5"/>
    <s v="np"/>
    <n v="0"/>
    <n v="137.5"/>
    <n v="137.5"/>
    <n v="589.11875000000009"/>
  </r>
  <r>
    <n v="283"/>
    <s v="50/07/2024"/>
    <x v="6"/>
    <n v="779.3"/>
    <n v="3338.91"/>
    <n v="4.2845000000000004"/>
    <s v="EUR"/>
    <s v="AUTO"/>
    <s v="TP"/>
    <s v="Inteligentne przetwarzanie dokumentów (Intelligent document processing)"/>
    <x v="3"/>
    <n v="329"/>
    <n v="0.2"/>
    <n v="0.2"/>
    <s v="np"/>
    <n v="0"/>
    <n v="65.8"/>
    <n v="65.8"/>
    <n v="281.92009999999999"/>
  </r>
  <r>
    <n v="283"/>
    <s v="50/07/2024"/>
    <x v="6"/>
    <n v="779.3"/>
    <n v="3338.91"/>
    <n v="4.2845000000000004"/>
    <s v="EUR"/>
    <m/>
    <s v="TP"/>
    <s v="Licencja odnawialna (license subscription)"/>
    <x v="0"/>
    <n v="1"/>
    <n v="165"/>
    <n v="165"/>
    <s v="np"/>
    <n v="0"/>
    <n v="165"/>
    <n v="165"/>
    <n v="706.94250000000011"/>
  </r>
  <r>
    <n v="283"/>
    <s v="50/07/2024"/>
    <x v="6"/>
    <n v="779.3"/>
    <n v="3338.91"/>
    <n v="4.2845000000000004"/>
    <s v="EUR"/>
    <m/>
    <s v="TP"/>
    <s v="Wsparcie i utrzymanie (Support &amp; maintenance)"/>
    <x v="2"/>
    <n v="1"/>
    <n v="137.5"/>
    <n v="137.5"/>
    <s v="np"/>
    <n v="0"/>
    <n v="137.5"/>
    <n v="137.5"/>
    <n v="589.11875000000009"/>
  </r>
  <r>
    <n v="283"/>
    <s v="50/07/2024"/>
    <x v="6"/>
    <n v="779.3"/>
    <n v="3338.91"/>
    <n v="4.2845000000000004"/>
    <s v="EUR"/>
    <m/>
    <s v="TP"/>
    <s v="Wsparcie i utrzymanie (Support &amp; maintenance)"/>
    <x v="2"/>
    <n v="6"/>
    <n v="68.5"/>
    <n v="68.5"/>
    <s v="np"/>
    <n v="0"/>
    <n v="411"/>
    <n v="411"/>
    <n v="1760.9295000000002"/>
  </r>
  <r>
    <n v="284"/>
    <s v="49/07/2024"/>
    <x v="1"/>
    <n v="775"/>
    <n v="3320.49"/>
    <n v="4.2845000000000004"/>
    <s v="EUR"/>
    <s v="AUTO"/>
    <s v="TP"/>
    <s v="Wsparcie i utrzymanie (Support &amp; maintenance)"/>
    <x v="2"/>
    <n v="1"/>
    <n v="250"/>
    <n v="250"/>
    <s v="np"/>
    <n v="0"/>
    <n v="250"/>
    <n v="250"/>
    <n v="1071.125"/>
  </r>
  <r>
    <n v="284"/>
    <s v="49/07/2024"/>
    <x v="1"/>
    <n v="775"/>
    <n v="3320.49"/>
    <n v="4.2845000000000004"/>
    <s v="EUR"/>
    <m/>
    <s v="TP"/>
    <s v="Wsparcie i utrzymanie (Support &amp; maintenance)"/>
    <x v="2"/>
    <n v="1"/>
    <n v="350"/>
    <n v="350"/>
    <s v="np"/>
    <n v="0"/>
    <n v="350"/>
    <n v="350"/>
    <n v="1499.575"/>
  </r>
  <r>
    <n v="284"/>
    <s v="49/07/2024"/>
    <x v="1"/>
    <n v="775"/>
    <n v="3320.49"/>
    <n v="4.2845000000000004"/>
    <s v="EUR"/>
    <m/>
    <s v="TP"/>
    <s v="Wsparcie i utrzymanie (Support &amp; maintenance)"/>
    <x v="2"/>
    <n v="2"/>
    <n v="87.5"/>
    <n v="87.5"/>
    <s v="np"/>
    <n v="0"/>
    <n v="175"/>
    <n v="175"/>
    <n v="749.78750000000002"/>
  </r>
  <r>
    <n v="285"/>
    <s v="48/07/2024"/>
    <x v="7"/>
    <n v="2142.25"/>
    <n v="2142.25"/>
    <m/>
    <s v="PLN"/>
    <s v="AUTO"/>
    <s v="TP"/>
    <s v="Licencja odnawialna (license subscription)"/>
    <x v="0"/>
    <n v="1"/>
    <n v="2142.25"/>
    <n v="2634.97"/>
    <n v="23"/>
    <n v="492.72"/>
    <n v="2142.25"/>
    <n v="2634.97"/>
    <n v="2142.25"/>
  </r>
  <r>
    <n v="286"/>
    <s v="47/07/2024"/>
    <x v="8"/>
    <n v="1185.3499999999999"/>
    <n v="5078.63"/>
    <n v="4.2845000000000004"/>
    <s v="EUR"/>
    <s v="AUTO"/>
    <s v="TP"/>
    <s v="Wsparcie i utrzymanie (Support &amp; maintenance)"/>
    <x v="2"/>
    <n v="1"/>
    <n v="500"/>
    <n v="500"/>
    <s v="np"/>
    <n v="0"/>
    <n v="500"/>
    <n v="500"/>
    <n v="2142.25"/>
  </r>
  <r>
    <n v="286"/>
    <s v="47/07/2024"/>
    <x v="8"/>
    <n v="1185.3499999999999"/>
    <n v="5078.63"/>
    <n v="4.2845000000000004"/>
    <s v="EUR"/>
    <m/>
    <s v="TP"/>
    <s v="Inteligentne przetwarzanie dokumentów (Intelligent document processing)"/>
    <x v="3"/>
    <n v="7615"/>
    <n v="0.09"/>
    <n v="0.09"/>
    <s v="np"/>
    <n v="0"/>
    <n v="685.35"/>
    <n v="685.35"/>
    <n v="2936.3820750000004"/>
  </r>
  <r>
    <n v="289"/>
    <s v="44/07/2024"/>
    <x v="9"/>
    <n v="605"/>
    <n v="2592.12"/>
    <n v="4.2845000000000004"/>
    <s v="EUR"/>
    <s v="AUTO"/>
    <s v="TP"/>
    <s v="Licencja odnawialna (license subscription)"/>
    <x v="0"/>
    <n v="1"/>
    <n v="330"/>
    <n v="330"/>
    <s v="np"/>
    <n v="0"/>
    <n v="330"/>
    <n v="330"/>
    <n v="1413.8850000000002"/>
  </r>
  <r>
    <n v="289"/>
    <s v="44/07/2024"/>
    <x v="9"/>
    <n v="605"/>
    <n v="2592.12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294"/>
    <s v="39/07/2024"/>
    <x v="10"/>
    <n v="330"/>
    <n v="1413.89"/>
    <n v="4.2845000000000004"/>
    <s v="EUR"/>
    <s v="AUTO"/>
    <s v="TP"/>
    <s v="Licencja odnawialna (license subscription)"/>
    <x v="0"/>
    <n v="1"/>
    <n v="330"/>
    <n v="405.9"/>
    <n v="23"/>
    <n v="75.900000000000006"/>
    <n v="330"/>
    <n v="405.9"/>
    <n v="1413.8850000000002"/>
  </r>
  <r>
    <n v="295"/>
    <s v="38/07/2024"/>
    <x v="11"/>
    <n v="275"/>
    <n v="1178.24"/>
    <n v="4.2845000000000004"/>
    <s v="EUR"/>
    <s v="AUTO"/>
    <s v="TP"/>
    <s v="Wsparcie i utrzymanie (Support &amp; maintenance)"/>
    <x v="2"/>
    <n v="1"/>
    <n v="275"/>
    <n v="275"/>
    <s v="np"/>
    <n v="0"/>
    <n v="275"/>
    <n v="275"/>
    <n v="1178.2375000000002"/>
  </r>
  <r>
    <n v="296"/>
    <s v="37/07/2024"/>
    <x v="12"/>
    <n v="1290.0999999999999"/>
    <n v="5527.43"/>
    <n v="4.2845000000000004"/>
    <s v="EUR"/>
    <s v="AUTO"/>
    <s v="TP"/>
    <s v="Licencja odnawialna (license subscription)"/>
    <x v="0"/>
    <n v="1"/>
    <n v="935"/>
    <n v="935"/>
    <s v="np"/>
    <n v="0"/>
    <n v="935"/>
    <n v="935"/>
    <n v="4006.0075000000006"/>
  </r>
  <r>
    <n v="296"/>
    <s v="37/07/2024"/>
    <x v="12"/>
    <n v="1290.0999999999999"/>
    <n v="5527.43"/>
    <n v="4.2845000000000004"/>
    <s v="EUR"/>
    <m/>
    <s v="TP"/>
    <s v="Wsparcie i utrzymanie (Support &amp; maintenance)"/>
    <x v="2"/>
    <n v="1"/>
    <n v="137.5"/>
    <n v="137.5"/>
    <s v="np"/>
    <n v="0"/>
    <n v="137.5"/>
    <n v="137.5"/>
    <n v="589.11875000000009"/>
  </r>
  <r>
    <n v="296"/>
    <s v="37/07/2024"/>
    <x v="12"/>
    <n v="1290.0999999999999"/>
    <n v="5527.43"/>
    <n v="4.2845000000000004"/>
    <s v="EUR"/>
    <m/>
    <s v="TP"/>
    <s v="Wsparcie i utrzymanie (Support &amp; maintenance)"/>
    <x v="2"/>
    <n v="3.2"/>
    <n v="68"/>
    <n v="68"/>
    <s v="np"/>
    <n v="0"/>
    <n v="217.6"/>
    <n v="217.6"/>
    <n v="932.30720000000019"/>
  </r>
  <r>
    <n v="297"/>
    <s v="36/07/2024"/>
    <x v="13"/>
    <n v="302.5"/>
    <n v="1296.06"/>
    <n v="4.2845000000000004"/>
    <s v="EUR"/>
    <s v="AUTO"/>
    <s v="TP"/>
    <s v="Licencja odnawialna (license subscription)"/>
    <x v="0"/>
    <n v="1"/>
    <n v="165"/>
    <n v="165"/>
    <s v="np"/>
    <n v="0"/>
    <n v="165"/>
    <n v="165"/>
    <n v="706.94250000000011"/>
  </r>
  <r>
    <n v="297"/>
    <s v="36/07/2024"/>
    <x v="13"/>
    <n v="302.5"/>
    <n v="1296.06"/>
    <n v="4.2845000000000004"/>
    <s v="EUR"/>
    <m/>
    <s v="TP"/>
    <s v="Wsparcie i utrzymanie (Support &amp; maintenance)"/>
    <x v="2"/>
    <n v="1"/>
    <n v="137.5"/>
    <n v="137.5"/>
    <s v="np"/>
    <n v="0"/>
    <n v="137.5"/>
    <n v="137.5"/>
    <n v="589.11875000000009"/>
  </r>
  <r>
    <n v="298"/>
    <s v="35/07/2024"/>
    <x v="14"/>
    <n v="2761.88"/>
    <n v="11833.27"/>
    <n v="4.2845000000000004"/>
    <s v="EUR"/>
    <s v="AUTO"/>
    <s v="TP"/>
    <s v="Licencja odnawialna (license subscription)"/>
    <x v="0"/>
    <n v="1"/>
    <n v="1100"/>
    <n v="1100"/>
    <s v="np"/>
    <n v="0"/>
    <n v="1100"/>
    <n v="1100"/>
    <n v="4712.9500000000007"/>
  </r>
  <r>
    <n v="298"/>
    <s v="35/07/2024"/>
    <x v="14"/>
    <n v="2761.88"/>
    <n v="11833.27"/>
    <n v="4.2845000000000004"/>
    <s v="EUR"/>
    <m/>
    <s v="TP"/>
    <s v="Licencja odnawialna (license subscription)"/>
    <x v="0"/>
    <n v="1"/>
    <n v="1100"/>
    <n v="1100"/>
    <s v="np"/>
    <n v="0"/>
    <n v="1100"/>
    <n v="1100"/>
    <n v="4712.9500000000007"/>
  </r>
  <r>
    <n v="298"/>
    <s v="35/07/2024"/>
    <x v="14"/>
    <n v="2761.88"/>
    <n v="11833.27"/>
    <n v="4.2845000000000004"/>
    <s v="EUR"/>
    <m/>
    <s v="TP"/>
    <s v="Wsparcie i utrzymanie (Support &amp; maintenance)"/>
    <x v="2"/>
    <n v="1"/>
    <n v="500"/>
    <n v="500"/>
    <s v="np"/>
    <n v="0"/>
    <n v="500"/>
    <n v="500"/>
    <n v="2142.25"/>
  </r>
  <r>
    <n v="298"/>
    <s v="35/07/2024"/>
    <x v="14"/>
    <n v="2761.88"/>
    <n v="11833.27"/>
    <n v="4.2845000000000004"/>
    <s v="EUR"/>
    <m/>
    <s v="TP"/>
    <s v="Prace projektowe (project delivery)"/>
    <x v="4"/>
    <n v="0.9"/>
    <n v="68.75"/>
    <n v="68.75"/>
    <s v="np"/>
    <n v="0"/>
    <n v="61.88"/>
    <n v="61.88"/>
    <n v="265.10343750000004"/>
  </r>
  <r>
    <n v="299"/>
    <s v="34/07/2024"/>
    <x v="4"/>
    <n v="2084.39"/>
    <n v="8930.57"/>
    <n v="4.2845000000000004"/>
    <s v="EUR"/>
    <s v="AUTO"/>
    <s v="TP"/>
    <s v="Licencja odnawialna (license subscription)"/>
    <x v="0"/>
    <n v="1"/>
    <n v="1100"/>
    <n v="1100"/>
    <s v="np"/>
    <n v="0"/>
    <n v="1100"/>
    <n v="1100"/>
    <n v="4712.9500000000007"/>
  </r>
  <r>
    <n v="299"/>
    <s v="34/07/2024"/>
    <x v="4"/>
    <n v="2084.39"/>
    <n v="8930.57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299"/>
    <s v="34/07/2024"/>
    <x v="4"/>
    <n v="2084.39"/>
    <n v="8930.57"/>
    <n v="4.2845000000000004"/>
    <s v="EUR"/>
    <m/>
    <s v="TP"/>
    <s v="Inteligentne przetwarzanie dokumentów (Intelligent document processing)"/>
    <x v="3"/>
    <n v="7583"/>
    <n v="0.08"/>
    <n v="0.08"/>
    <s v="np"/>
    <n v="0"/>
    <n v="606.64"/>
    <n v="606.64"/>
    <n v="2599.1490800000001"/>
  </r>
  <r>
    <n v="299"/>
    <s v="34/07/2024"/>
    <x v="4"/>
    <n v="2084.39"/>
    <n v="8930.57"/>
    <n v="4.2845000000000004"/>
    <s v="EUR"/>
    <m/>
    <s v="TP"/>
    <s v="Prace projektowe (project delivery)"/>
    <x v="4"/>
    <n v="1.5"/>
    <n v="68.5"/>
    <n v="68.5"/>
    <s v="np"/>
    <n v="0"/>
    <n v="102.75"/>
    <n v="102.75"/>
    <n v="440.23237500000005"/>
  </r>
  <r>
    <n v="300"/>
    <s v="33/07/2024"/>
    <x v="15"/>
    <n v="605"/>
    <n v="2592.12"/>
    <n v="4.2845000000000004"/>
    <s v="EUR"/>
    <s v="AUTO"/>
    <s v="TP"/>
    <s v="Licencja odnawialna (license subscription)"/>
    <x v="0"/>
    <n v="1"/>
    <n v="330"/>
    <n v="330"/>
    <s v="np"/>
    <n v="0"/>
    <n v="330"/>
    <n v="330"/>
    <n v="1413.8850000000002"/>
  </r>
  <r>
    <n v="300"/>
    <s v="33/07/2024"/>
    <x v="15"/>
    <n v="605"/>
    <n v="2592.12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301"/>
    <s v="32/07/2024"/>
    <x v="16"/>
    <n v="639.38"/>
    <n v="2739.42"/>
    <n v="4.2845000000000004"/>
    <s v="EUR"/>
    <s v="AUTO"/>
    <s v="TP"/>
    <s v="Licencja odnawialna (license subscription)"/>
    <x v="0"/>
    <n v="1"/>
    <n v="330"/>
    <n v="330"/>
    <s v="np"/>
    <n v="0"/>
    <n v="330"/>
    <n v="330"/>
    <n v="1413.8850000000002"/>
  </r>
  <r>
    <n v="301"/>
    <s v="32/07/2024"/>
    <x v="16"/>
    <n v="639.38"/>
    <n v="2739.42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301"/>
    <s v="32/07/2024"/>
    <x v="16"/>
    <n v="639.38"/>
    <n v="2739.42"/>
    <n v="4.2845000000000004"/>
    <s v="EUR"/>
    <m/>
    <s v="TP"/>
    <s v="Wsparcie i utrzymanie (Support &amp; maintenance)"/>
    <x v="2"/>
    <n v="0.5"/>
    <n v="68.75"/>
    <n v="68.75"/>
    <s v="np"/>
    <n v="0"/>
    <n v="34.380000000000003"/>
    <n v="34.380000000000003"/>
    <n v="147.27968750000002"/>
  </r>
  <r>
    <n v="302"/>
    <d v="2024-07-31T00:00:00"/>
    <x v="17"/>
    <n v="2799.88"/>
    <n v="2799.88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302"/>
    <d v="2024-07-31T00:00:00"/>
    <x v="17"/>
    <m/>
    <m/>
    <m/>
    <s v="PLN"/>
    <m/>
    <s v="TP"/>
    <s v="Licencja odnawialna (license subscription)"/>
    <x v="0"/>
    <n v="1"/>
    <n v="1413.88"/>
    <n v="1739.07"/>
    <n v="23"/>
    <n v="325.19"/>
    <n v="1413.88"/>
    <n v="1739.07"/>
    <n v="1413.88"/>
  </r>
  <r>
    <n v="306"/>
    <d v="2024-07-27T00:00:00"/>
    <x v="19"/>
    <n v="180"/>
    <n v="771.21"/>
    <n v="4.2845000000000004"/>
    <s v="EUR"/>
    <s v="AUTO"/>
    <s v="TP"/>
    <s v="Wsparcie i utrzymanie (Support &amp; maintenance)"/>
    <x v="2"/>
    <n v="3"/>
    <n v="60"/>
    <n v="60"/>
    <s v="np"/>
    <n v="0"/>
    <n v="180"/>
    <n v="180"/>
    <n v="771.21"/>
  </r>
  <r>
    <n v="307"/>
    <d v="2024-07-26T00:00:00"/>
    <x v="20"/>
    <n v="3174.38"/>
    <n v="13600.63"/>
    <n v="4.2845000000000004"/>
    <s v="EUR"/>
    <s v="AUTO"/>
    <s v="TP"/>
    <s v="Licencja odnawialna (license subscription)"/>
    <x v="0"/>
    <n v="1"/>
    <n v="2590"/>
    <n v="2590"/>
    <s v="np"/>
    <n v="0"/>
    <n v="2590"/>
    <n v="2590"/>
    <n v="11096.855000000001"/>
  </r>
  <r>
    <n v="307"/>
    <d v="2024-07-26T00:00:00"/>
    <x v="20"/>
    <n v="3174.38"/>
    <n v="13600.63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307"/>
    <d v="2024-07-26T00:00:00"/>
    <x v="20"/>
    <n v="3174.38"/>
    <n v="13600.63"/>
    <n v="4.2845000000000004"/>
    <s v="EUR"/>
    <m/>
    <s v="TP"/>
    <s v="Wsparcie i utrzymanie (Support &amp; maintenance)"/>
    <x v="2"/>
    <n v="4.5"/>
    <n v="68.75"/>
    <n v="68.75"/>
    <s v="np"/>
    <n v="0"/>
    <n v="309.38"/>
    <n v="309.38"/>
    <n v="1325.5171875000001"/>
  </r>
  <r>
    <n v="308"/>
    <d v="2024-07-25T00:00:00"/>
    <x v="3"/>
    <n v="2715.63"/>
    <n v="11635.12"/>
    <n v="4.2845000000000004"/>
    <s v="EUR"/>
    <s v="AUTO"/>
    <s v="TP"/>
    <s v="Licencja odnawialna (license subscription)"/>
    <x v="0"/>
    <n v="1"/>
    <n v="1100"/>
    <n v="1100"/>
    <s v="np"/>
    <n v="0"/>
    <n v="1100"/>
    <n v="1100"/>
    <n v="4712.9500000000007"/>
  </r>
  <r>
    <n v="308"/>
    <d v="2024-07-25T00:00:00"/>
    <x v="3"/>
    <n v="2715.63"/>
    <n v="11635.12"/>
    <n v="4.2845000000000004"/>
    <s v="EUR"/>
    <m/>
    <s v="TP"/>
    <s v="Licencja odnawialna (license subscription)"/>
    <x v="0"/>
    <n v="1"/>
    <n v="1100"/>
    <n v="1100"/>
    <s v="np"/>
    <n v="0"/>
    <n v="1100"/>
    <n v="1100"/>
    <n v="4712.9500000000007"/>
  </r>
  <r>
    <n v="308"/>
    <d v="2024-07-25T00:00:00"/>
    <x v="3"/>
    <n v="2715.63"/>
    <n v="11635.12"/>
    <n v="4.2845000000000004"/>
    <s v="EUR"/>
    <m/>
    <s v="TP"/>
    <s v="Wsparcie i utrzymanie (Support &amp; maintenance)"/>
    <x v="2"/>
    <n v="1"/>
    <n v="275"/>
    <n v="275"/>
    <s v="np"/>
    <n v="0"/>
    <n v="275"/>
    <n v="275"/>
    <n v="1178.2375000000002"/>
  </r>
  <r>
    <n v="308"/>
    <d v="2024-07-25T00:00:00"/>
    <x v="3"/>
    <n v="2715.63"/>
    <n v="11635.12"/>
    <n v="4.2845000000000004"/>
    <s v="EUR"/>
    <m/>
    <s v="TP"/>
    <s v="Prace projektowe (project delivery)"/>
    <x v="4"/>
    <n v="3.5"/>
    <n v="68.75"/>
    <n v="68.75"/>
    <s v="np"/>
    <n v="0"/>
    <n v="240.63"/>
    <n v="240.63"/>
    <n v="1030.9578125"/>
  </r>
  <r>
    <n v="321"/>
    <d v="2024-07-12T00:00:00"/>
    <x v="2"/>
    <n v="1355.6"/>
    <n v="5808.07"/>
    <n v="4.2845000000000004"/>
    <s v="EUR"/>
    <s v="DIGI"/>
    <s v="TP"/>
    <s v="Documents processing"/>
    <x v="1"/>
    <n v="1930"/>
    <n v="0.33"/>
    <n v="0.33"/>
    <s v="np"/>
    <n v="0"/>
    <n v="640.76"/>
    <n v="640.76"/>
    <n v="2728.7980500000003"/>
  </r>
  <r>
    <n v="321"/>
    <d v="2024-07-12T00:00:00"/>
    <x v="2"/>
    <n v="1355.6"/>
    <n v="5808.07"/>
    <n v="4.2845000000000004"/>
    <s v="EUR"/>
    <m/>
    <s v="TP"/>
    <s v="Documents processing"/>
    <x v="1"/>
    <n v="191"/>
    <n v="0.69"/>
    <n v="0.69"/>
    <s v="np"/>
    <n v="0"/>
    <n v="131.79"/>
    <n v="131.79"/>
    <n v="564.65425500000003"/>
  </r>
  <r>
    <n v="321"/>
    <d v="2024-07-12T00:00:00"/>
    <x v="2"/>
    <n v="1355.6"/>
    <n v="5808.07"/>
    <n v="4.2845000000000004"/>
    <s v="EUR"/>
    <m/>
    <s v="TP"/>
    <s v="Documents processing"/>
    <x v="1"/>
    <n v="1495"/>
    <n v="0.39"/>
    <n v="0.39"/>
    <s v="np"/>
    <n v="0"/>
    <n v="583.04999999999995"/>
    <n v="583.04999999999995"/>
    <n v="2498.0777250000006"/>
  </r>
  <r>
    <n v="322"/>
    <d v="2024-07-11T00:00:00"/>
    <x v="3"/>
    <n v="271.60000000000002"/>
    <n v="1163.67"/>
    <n v="4.2845000000000004"/>
    <s v="EUR"/>
    <s v="DIGI"/>
    <s v="TP"/>
    <s v="Documents processing"/>
    <x v="1"/>
    <n v="280"/>
    <n v="0.97"/>
    <n v="0.97"/>
    <s v="np"/>
    <n v="0"/>
    <n v="271.60000000000002"/>
    <n v="271.60000000000002"/>
    <n v="1163.6702"/>
  </r>
  <r>
    <n v="326"/>
    <d v="2024-07-07T00:00:00"/>
    <x v="21"/>
    <n v="229067.9"/>
    <n v="229067.88"/>
    <m/>
    <s v="PLN"/>
    <s v="DIGI"/>
    <s v="TP"/>
    <s v="Podwykonawstwo / digitalizacja"/>
    <x v="5"/>
    <n v="1"/>
    <n v="139731.4"/>
    <n v="171869.6"/>
    <n v="23"/>
    <n v="32138.22"/>
    <n v="139731.41"/>
    <n v="171869.6"/>
    <n v="139731.41"/>
  </r>
  <r>
    <n v="326"/>
    <d v="2024-07-07T00:00:00"/>
    <x v="21"/>
    <m/>
    <m/>
    <m/>
    <s v="PLN"/>
    <m/>
    <s v="TP"/>
    <s v="Podwykonawstwo / procesowanie danych"/>
    <x v="1"/>
    <n v="1"/>
    <n v="50394.93"/>
    <n v="61985.760000000002"/>
    <n v="23"/>
    <n v="11590.83"/>
    <n v="50394.93"/>
    <n v="61985.760000000002"/>
    <n v="50394.93"/>
  </r>
  <r>
    <n v="326"/>
    <d v="2024-07-07T00:00:00"/>
    <x v="21"/>
    <m/>
    <m/>
    <m/>
    <s v="PLN"/>
    <m/>
    <s v="TP"/>
    <s v="Podwykonawstwo / pozostałe"/>
    <x v="6"/>
    <n v="1"/>
    <n v="38941.54"/>
    <n v="47898.09"/>
    <n v="23"/>
    <n v="8956.5499999999993"/>
    <n v="38941.54"/>
    <n v="47898.09"/>
    <n v="38941.54"/>
  </r>
  <r>
    <n v="328"/>
    <s v="K6"/>
    <x v="2"/>
    <n v="-1190"/>
    <n v="-5132.47"/>
    <n v="4.3129999999999997"/>
    <s v="EUR"/>
    <s v="AUTO"/>
    <s v="TP"/>
    <s v="Prace projektowe (project delivery)"/>
    <x v="4"/>
    <n v="17.5"/>
    <n v="-68"/>
    <n v="-68"/>
    <s v="np"/>
    <n v="0"/>
    <n v="-1190"/>
    <n v="-1190"/>
    <n v="-5132.4699999999993"/>
  </r>
  <r>
    <n v="328"/>
    <s v="K6"/>
    <x v="2"/>
    <n v="-1190"/>
    <n v="-5132.47"/>
    <n v="4.3129999999999997"/>
    <s v="EUR"/>
    <m/>
    <s v="TP"/>
    <s v="Prace projektowe (project delivery)"/>
    <x v="4"/>
    <n v="0"/>
    <n v="68"/>
    <n v="68"/>
    <s v="np"/>
    <n v="0"/>
    <n v="0"/>
    <n v="0"/>
    <n v="0"/>
  </r>
  <r>
    <n v="329"/>
    <d v="2024-07-05T00:00:00"/>
    <x v="21"/>
    <n v="102600"/>
    <n v="102600"/>
    <m/>
    <s v="PLN"/>
    <s v="DIGI"/>
    <s v="TP"/>
    <s v="Podwykonawstwo / maintenance"/>
    <x v="2"/>
    <n v="1"/>
    <n v="102600"/>
    <n v="126198"/>
    <n v="23"/>
    <n v="23598"/>
    <n v="102600"/>
    <n v="126198"/>
    <n v="102600"/>
  </r>
  <r>
    <n v="330"/>
    <d v="2024-07-04T00:00:00"/>
    <x v="18"/>
    <n v="1490"/>
    <n v="6426.37"/>
    <n v="4.3129999999999997"/>
    <s v="EUR"/>
    <s v="AUTO"/>
    <s v="TP"/>
    <s v="Prace projektowe (project delivery)"/>
    <x v="4"/>
    <n v="17.5"/>
    <n v="68"/>
    <n v="68"/>
    <s v="np"/>
    <n v="0"/>
    <n v="1190"/>
    <n v="1190"/>
    <n v="5132.4699999999993"/>
  </r>
  <r>
    <n v="330"/>
    <d v="2024-07-04T00:00:00"/>
    <x v="18"/>
    <n v="1490"/>
    <n v="6426.37"/>
    <n v="4.3129999999999997"/>
    <s v="EUR"/>
    <m/>
    <s v="TP"/>
    <s v="Wsparcie i utrzymanie (Support &amp; maintenance)"/>
    <x v="2"/>
    <n v="1"/>
    <n v="300"/>
    <n v="300"/>
    <s v="np"/>
    <n v="0"/>
    <n v="300"/>
    <n v="300"/>
    <n v="1293.8999999999999"/>
  </r>
  <r>
    <n v="331"/>
    <s v="K5"/>
    <x v="2"/>
    <n v="-3850"/>
    <n v="-16373.67"/>
    <n v="4.2529000000000003"/>
    <s v="EUR"/>
    <s v="AUTO"/>
    <s v="TP"/>
    <s v="Prace projektowe (project delivery)"/>
    <x v="4"/>
    <n v="1"/>
    <n v="-3850"/>
    <n v="-3850"/>
    <s v="np"/>
    <n v="0"/>
    <n v="-3850"/>
    <n v="-3850"/>
    <n v="-16373.665000000001"/>
  </r>
  <r>
    <n v="331"/>
    <s v="K5"/>
    <x v="2"/>
    <n v="-3850"/>
    <n v="-16373.67"/>
    <n v="4.2529000000000003"/>
    <s v="EUR"/>
    <m/>
    <s v="TP"/>
    <s v="Prace projektowe (project delivery)"/>
    <x v="4"/>
    <n v="0"/>
    <n v="3850"/>
    <n v="3850"/>
    <s v="np"/>
    <n v="0"/>
    <n v="0"/>
    <n v="0"/>
    <n v="0"/>
  </r>
  <r>
    <n v="332"/>
    <d v="2024-07-03T00:00:00"/>
    <x v="18"/>
    <n v="3850"/>
    <n v="16373.67"/>
    <n v="4.2529000000000003"/>
    <s v="EUR"/>
    <s v="AUTO"/>
    <s v="TP"/>
    <s v="Prace projektowe (project delivery)"/>
    <x v="4"/>
    <n v="1"/>
    <n v="3850"/>
    <n v="3850"/>
    <s v="np"/>
    <n v="0"/>
    <n v="3850"/>
    <n v="3850"/>
    <n v="16373.665000000001"/>
  </r>
  <r>
    <n v="333"/>
    <d v="2024-07-02T00:00:00"/>
    <x v="19"/>
    <n v="11000"/>
    <n v="46844.6"/>
    <n v="4.2586000000000004"/>
    <s v="EUR"/>
    <s v="AUTO"/>
    <s v="TP"/>
    <s v="Sprzedaż licencji (license sales)"/>
    <x v="0"/>
    <n v="1"/>
    <n v="11000"/>
    <n v="11000"/>
    <s v="np"/>
    <n v="0"/>
    <n v="11000"/>
    <n v="11000"/>
    <n v="46844.600000000006"/>
  </r>
  <r>
    <n v="336"/>
    <s v="K3"/>
    <x v="6"/>
    <n v="-1719.35"/>
    <n v="-7415.56"/>
    <n v="4.3129999999999997"/>
    <s v="EUR"/>
    <s v="AUTO"/>
    <s v="TP"/>
    <s v="Inteligentne przetwarzanie dokumentów (Intelligent document processing)"/>
    <x v="3"/>
    <n v="340"/>
    <n v="-0.2"/>
    <n v="-0.2"/>
    <s v="np"/>
    <n v="0"/>
    <n v="-68"/>
    <n v="-68"/>
    <n v="-293.28399999999999"/>
  </r>
  <r>
    <n v="336"/>
    <s v="K3"/>
    <x v="6"/>
    <n v="-1719.35"/>
    <n v="-7415.56"/>
    <n v="4.3129999999999997"/>
    <s v="EUR"/>
    <m/>
    <s v="TP"/>
    <s v="Inteligentne przetwarzanie dokumentów (Intelligent document processing)"/>
    <x v="3"/>
    <n v="340"/>
    <n v="0.2"/>
    <n v="0.2"/>
    <s v="np"/>
    <n v="0"/>
    <n v="68"/>
    <n v="68"/>
    <n v="293.28399999999999"/>
  </r>
  <r>
    <n v="336"/>
    <s v="K3"/>
    <x v="6"/>
    <n v="-1719.35"/>
    <n v="-7415.56"/>
    <n v="4.3129999999999997"/>
    <s v="EUR"/>
    <m/>
    <s v="TP"/>
    <s v="Licencja odnawialna (license subscription)"/>
    <x v="0"/>
    <n v="1"/>
    <n v="-165"/>
    <n v="-165"/>
    <s v="np"/>
    <n v="0"/>
    <n v="-165"/>
    <n v="-165"/>
    <n v="-711.64499999999998"/>
  </r>
  <r>
    <n v="336"/>
    <s v="K3"/>
    <x v="6"/>
    <n v="-1719.35"/>
    <n v="-7415.56"/>
    <n v="4.3129999999999997"/>
    <s v="EUR"/>
    <m/>
    <s v="TP"/>
    <s v="Licencja odnawialna (license subscription)"/>
    <x v="0"/>
    <n v="1"/>
    <n v="165"/>
    <n v="165"/>
    <s v="np"/>
    <n v="0"/>
    <n v="165"/>
    <n v="165"/>
    <n v="711.64499999999998"/>
  </r>
  <r>
    <n v="336"/>
    <s v="K3"/>
    <x v="6"/>
    <n v="-1719.35"/>
    <n v="-7415.56"/>
    <n v="4.3129999999999997"/>
    <s v="EUR"/>
    <m/>
    <s v="TP"/>
    <s v="Wsparcie i utrzymanie (Support &amp; maintenance)"/>
    <x v="2"/>
    <n v="1"/>
    <n v="-137.5"/>
    <n v="-137.5"/>
    <s v="np"/>
    <n v="0"/>
    <n v="-137.5"/>
    <n v="-137.5"/>
    <n v="-593.03749999999991"/>
  </r>
  <r>
    <n v="336"/>
    <s v="K3"/>
    <x v="6"/>
    <n v="-1719.35"/>
    <n v="-7415.56"/>
    <n v="4.3129999999999997"/>
    <s v="EUR"/>
    <m/>
    <s v="TP"/>
    <s v="Wsparcie i utrzymanie (Support &amp; maintenance)"/>
    <x v="2"/>
    <n v="1"/>
    <n v="137.5"/>
    <n v="137.5"/>
    <s v="np"/>
    <n v="0"/>
    <n v="137.5"/>
    <n v="137.5"/>
    <n v="593.03749999999991"/>
  </r>
  <r>
    <n v="336"/>
    <s v="K3"/>
    <x v="6"/>
    <n v="-1719.35"/>
    <n v="-7415.56"/>
    <n v="4.3129999999999997"/>
    <s v="EUR"/>
    <m/>
    <s v="TP"/>
    <s v="Wsparcie i utrzymanie (Support &amp; maintenance)"/>
    <x v="2"/>
    <n v="25.1"/>
    <n v="-68.5"/>
    <n v="-68.5"/>
    <s v="np"/>
    <n v="0"/>
    <n v="-1719.35"/>
    <n v="-1719.35"/>
    <n v="-7415.5565500000002"/>
  </r>
  <r>
    <n v="336"/>
    <s v="K3"/>
    <x v="6"/>
    <n v="-1719.35"/>
    <n v="-7415.56"/>
    <n v="4.3129999999999997"/>
    <s v="EUR"/>
    <m/>
    <s v="TP"/>
    <s v="Wsparcie i utrzymanie (Support &amp; maintenance)"/>
    <x v="2"/>
    <n v="0"/>
    <n v="68.5"/>
    <n v="68.5"/>
    <s v="np"/>
    <n v="0"/>
    <n v="0"/>
    <n v="0"/>
    <n v="0"/>
  </r>
  <r>
    <n v="340"/>
    <s v="51/06/2024"/>
    <x v="6"/>
    <n v="302.5"/>
    <n v="1304.68"/>
    <n v="4.3129999999999997"/>
    <s v="EUR"/>
    <s v="AUTO"/>
    <s v="TP"/>
    <s v="Licencja odnawialna (license subscription)"/>
    <x v="0"/>
    <n v="1"/>
    <n v="165"/>
    <n v="165"/>
    <s v="np"/>
    <n v="0"/>
    <n v="165"/>
    <n v="165"/>
    <n v="711.64499999999998"/>
  </r>
  <r>
    <n v="340"/>
    <s v="51/06/2024"/>
    <x v="6"/>
    <n v="302.5"/>
    <n v="1304.68"/>
    <n v="4.3129999999999997"/>
    <s v="EUR"/>
    <m/>
    <s v="TP"/>
    <s v="Wsparcie i utrzymanie (Support &amp; maintenance)"/>
    <x v="2"/>
    <n v="1"/>
    <n v="137.5"/>
    <n v="137.5"/>
    <s v="np"/>
    <n v="0"/>
    <n v="137.5"/>
    <n v="137.5"/>
    <n v="593.03749999999991"/>
  </r>
  <r>
    <n v="341"/>
    <s v="50/06/2024"/>
    <x v="6"/>
    <n v="373.3"/>
    <n v="1610.04"/>
    <n v="4.3129999999999997"/>
    <s v="EUR"/>
    <s v="AUTO"/>
    <s v="TP"/>
    <s v="Inteligentne przetwarzanie dokumentów (Intelligent document processing)"/>
    <x v="3"/>
    <n v="354"/>
    <n v="0.2"/>
    <n v="0.2"/>
    <s v="np"/>
    <n v="0"/>
    <n v="70.8"/>
    <n v="70.8"/>
    <n v="305.36039999999997"/>
  </r>
  <r>
    <n v="341"/>
    <s v="50/06/2024"/>
    <x v="6"/>
    <n v="373.3"/>
    <n v="1610.04"/>
    <n v="4.3129999999999997"/>
    <s v="EUR"/>
    <m/>
    <s v="TP"/>
    <s v="Licencja odnawialna (license subscription)"/>
    <x v="0"/>
    <n v="1"/>
    <n v="165"/>
    <n v="165"/>
    <s v="np"/>
    <n v="0"/>
    <n v="165"/>
    <n v="165"/>
    <n v="711.64499999999998"/>
  </r>
  <r>
    <n v="341"/>
    <s v="50/06/2024"/>
    <x v="6"/>
    <n v="373.3"/>
    <n v="1610.04"/>
    <n v="4.3129999999999997"/>
    <s v="EUR"/>
    <m/>
    <s v="TP"/>
    <s v="Wsparcie i utrzymanie (Support &amp; maintenance)"/>
    <x v="2"/>
    <n v="1"/>
    <n v="137.5"/>
    <n v="137.5"/>
    <s v="np"/>
    <n v="0"/>
    <n v="137.5"/>
    <n v="137.5"/>
    <n v="593.03749999999991"/>
  </r>
  <r>
    <n v="342"/>
    <s v="49/06/2024"/>
    <x v="1"/>
    <n v="600"/>
    <n v="2587.8000000000002"/>
    <n v="4.3129999999999997"/>
    <s v="EUR"/>
    <s v="AUTO"/>
    <s v="TP"/>
    <s v="Wsparcie i utrzymanie (Support &amp; maintenance)"/>
    <x v="2"/>
    <n v="1"/>
    <n v="250"/>
    <n v="250"/>
    <s v="np"/>
    <n v="0"/>
    <n v="250"/>
    <n v="250"/>
    <n v="1078.25"/>
  </r>
  <r>
    <n v="342"/>
    <s v="49/06/2024"/>
    <x v="1"/>
    <n v="600"/>
    <n v="2587.8000000000002"/>
    <n v="4.3129999999999997"/>
    <s v="EUR"/>
    <m/>
    <s v="TP"/>
    <s v="Wsparcie i utrzymanie (Support &amp; maintenance)"/>
    <x v="2"/>
    <n v="1"/>
    <n v="350"/>
    <n v="350"/>
    <s v="np"/>
    <n v="0"/>
    <n v="350"/>
    <n v="350"/>
    <n v="1509.55"/>
  </r>
  <r>
    <n v="343"/>
    <s v="48/06/2024"/>
    <x v="7"/>
    <n v="2156.5"/>
    <n v="2156.5"/>
    <m/>
    <s v="PLN"/>
    <s v="AUTO"/>
    <s v="TP"/>
    <s v="Licencja odnawialna (license subscription)"/>
    <x v="0"/>
    <n v="1"/>
    <n v="2156.5"/>
    <n v="2652.5"/>
    <n v="23"/>
    <n v="496"/>
    <n v="2156.5"/>
    <n v="2652.5"/>
    <n v="2156.5"/>
  </r>
  <r>
    <n v="344"/>
    <s v="47/06/2024"/>
    <x v="8"/>
    <n v="1218.6500000000001"/>
    <n v="5256.04"/>
    <n v="4.3129999999999997"/>
    <s v="EUR"/>
    <s v="AUTO"/>
    <s v="TP"/>
    <s v="Wsparcie i utrzymanie (Support &amp; maintenance)"/>
    <x v="2"/>
    <n v="1"/>
    <n v="500"/>
    <n v="500"/>
    <s v="np"/>
    <n v="0"/>
    <n v="500"/>
    <n v="500"/>
    <n v="2156.5"/>
  </r>
  <r>
    <n v="344"/>
    <s v="47/06/2024"/>
    <x v="8"/>
    <n v="1218.6500000000001"/>
    <n v="5256.04"/>
    <n v="4.3129999999999997"/>
    <s v="EUR"/>
    <m/>
    <s v="TP"/>
    <s v="Inteligentne przetwarzanie dokumentów (Intelligent document processing)"/>
    <x v="3"/>
    <n v="7985"/>
    <n v="0.09"/>
    <n v="0.09"/>
    <s v="np"/>
    <n v="0"/>
    <n v="718.65"/>
    <n v="718.65"/>
    <n v="3099.5374499999998"/>
  </r>
  <r>
    <n v="347"/>
    <s v="44/06/2024"/>
    <x v="9"/>
    <n v="622.13"/>
    <n v="2683.25"/>
    <n v="4.3129999999999997"/>
    <s v="EUR"/>
    <s v="AUTO"/>
    <s v="TP"/>
    <s v="Licencja odnawialna (license subscription)"/>
    <x v="0"/>
    <n v="1"/>
    <n v="330"/>
    <n v="330"/>
    <s v="np"/>
    <n v="0"/>
    <n v="330"/>
    <n v="330"/>
    <n v="1423.29"/>
  </r>
  <r>
    <n v="347"/>
    <s v="44/06/2024"/>
    <x v="9"/>
    <n v="622.13"/>
    <n v="2683.25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47"/>
    <s v="44/06/2024"/>
    <x v="9"/>
    <n v="622.13"/>
    <n v="2683.25"/>
    <n v="4.3129999999999997"/>
    <s v="EUR"/>
    <m/>
    <s v="TP"/>
    <s v="Wsparcie i utrzymanie (Support &amp; maintenance)"/>
    <x v="2"/>
    <n v="0.25"/>
    <n v="68.5"/>
    <n v="68.5"/>
    <s v="np"/>
    <n v="0"/>
    <n v="17.13"/>
    <n v="17.13"/>
    <n v="73.860124999999996"/>
  </r>
  <r>
    <n v="352"/>
    <s v="39/06/2024"/>
    <x v="10"/>
    <n v="330"/>
    <n v="1423.29"/>
    <n v="4.3129999999999997"/>
    <s v="EUR"/>
    <s v="AUTO"/>
    <s v="TP"/>
    <s v="Licencja odnawialna (license subscription)"/>
    <x v="0"/>
    <n v="1"/>
    <n v="330"/>
    <n v="405.9"/>
    <n v="23"/>
    <n v="75.900000000000006"/>
    <n v="330"/>
    <n v="405.9"/>
    <n v="1423.29"/>
  </r>
  <r>
    <n v="353"/>
    <s v="38/06/2024"/>
    <x v="11"/>
    <n v="275"/>
    <n v="1186.08"/>
    <n v="4.3129999999999997"/>
    <s v="EUR"/>
    <s v="AUTO"/>
    <s v="TP"/>
    <s v="Wsparcie i utrzymanie (Support &amp; maintenance)"/>
    <x v="2"/>
    <n v="1"/>
    <n v="275"/>
    <n v="275"/>
    <s v="np"/>
    <n v="0"/>
    <n v="275"/>
    <n v="275"/>
    <n v="1186.0749999999998"/>
  </r>
  <r>
    <n v="354"/>
    <s v="37/06/2024"/>
    <x v="12"/>
    <n v="1089.5"/>
    <n v="4699.01"/>
    <n v="4.3129999999999997"/>
    <s v="EUR"/>
    <s v="AUTO"/>
    <s v="TP"/>
    <s v="Licencja odnawialna (license subscription)"/>
    <x v="0"/>
    <n v="1"/>
    <n v="935"/>
    <n v="935"/>
    <s v="np"/>
    <n v="0"/>
    <n v="935"/>
    <n v="935"/>
    <n v="4032.6549999999997"/>
  </r>
  <r>
    <n v="354"/>
    <s v="37/06/2024"/>
    <x v="12"/>
    <n v="1089.5"/>
    <n v="4699.01"/>
    <n v="4.3129999999999997"/>
    <s v="EUR"/>
    <m/>
    <s v="TP"/>
    <s v="Wsparcie i utrzymanie (Support &amp; maintenance)"/>
    <x v="2"/>
    <n v="1"/>
    <n v="137.5"/>
    <n v="137.5"/>
    <s v="np"/>
    <n v="0"/>
    <n v="137.5"/>
    <n v="137.5"/>
    <n v="593.03749999999991"/>
  </r>
  <r>
    <n v="354"/>
    <s v="37/06/2024"/>
    <x v="12"/>
    <n v="1089.5"/>
    <n v="4699.01"/>
    <n v="4.3129999999999997"/>
    <s v="EUR"/>
    <m/>
    <s v="TP"/>
    <s v="Wsparcie i utrzymanie (Support &amp; maintenance)"/>
    <x v="2"/>
    <n v="0.25"/>
    <n v="68"/>
    <n v="68"/>
    <s v="np"/>
    <n v="0"/>
    <n v="17"/>
    <n v="17"/>
    <n v="73.320999999999998"/>
  </r>
  <r>
    <n v="355"/>
    <s v="36/06/2024"/>
    <x v="13"/>
    <n v="302.5"/>
    <n v="1304.68"/>
    <n v="4.3129999999999997"/>
    <s v="EUR"/>
    <s v="AUTO"/>
    <s v="TP"/>
    <s v="Licencja odnawialna (license subscription)"/>
    <x v="0"/>
    <n v="1"/>
    <n v="165"/>
    <n v="165"/>
    <s v="np"/>
    <n v="0"/>
    <n v="165"/>
    <n v="165"/>
    <n v="711.64499999999998"/>
  </r>
  <r>
    <n v="355"/>
    <s v="36/06/2024"/>
    <x v="13"/>
    <n v="302.5"/>
    <n v="1304.68"/>
    <n v="4.3129999999999997"/>
    <s v="EUR"/>
    <m/>
    <s v="TP"/>
    <s v="Wsparcie i utrzymanie (Support &amp; maintenance)"/>
    <x v="2"/>
    <n v="1"/>
    <n v="137.5"/>
    <n v="137.5"/>
    <s v="np"/>
    <n v="0"/>
    <n v="137.5"/>
    <n v="137.5"/>
    <n v="593.03749999999991"/>
  </r>
  <r>
    <n v="356"/>
    <s v="35/06/2024"/>
    <x v="14"/>
    <n v="2717.19"/>
    <n v="11719.24"/>
    <n v="4.3129999999999997"/>
    <s v="EUR"/>
    <s v="AUTO"/>
    <s v="TP"/>
    <s v="Licencja odnawialna (license subscription)"/>
    <x v="0"/>
    <n v="1"/>
    <n v="1100"/>
    <n v="1100"/>
    <s v="np"/>
    <n v="0"/>
    <n v="1100"/>
    <n v="1100"/>
    <n v="4744.2999999999993"/>
  </r>
  <r>
    <n v="356"/>
    <s v="35/06/2024"/>
    <x v="14"/>
    <n v="2717.19"/>
    <n v="11719.24"/>
    <n v="4.3129999999999997"/>
    <s v="EUR"/>
    <m/>
    <s v="TP"/>
    <s v="Licencja odnawialna (license subscription)"/>
    <x v="0"/>
    <n v="1"/>
    <n v="1100"/>
    <n v="1100"/>
    <s v="np"/>
    <n v="0"/>
    <n v="1100"/>
    <n v="1100"/>
    <n v="4744.2999999999993"/>
  </r>
  <r>
    <n v="356"/>
    <s v="35/06/2024"/>
    <x v="14"/>
    <n v="2717.19"/>
    <n v="11719.24"/>
    <n v="4.3129999999999997"/>
    <s v="EUR"/>
    <m/>
    <s v="TP"/>
    <s v="Wsparcie i utrzymanie (Support &amp; maintenance)"/>
    <x v="2"/>
    <n v="1"/>
    <n v="500"/>
    <n v="500"/>
    <s v="np"/>
    <n v="0"/>
    <n v="500"/>
    <n v="500"/>
    <n v="2156.5"/>
  </r>
  <r>
    <n v="356"/>
    <s v="35/06/2024"/>
    <x v="14"/>
    <n v="2717.19"/>
    <n v="11719.24"/>
    <n v="4.3129999999999997"/>
    <s v="EUR"/>
    <m/>
    <s v="TP"/>
    <s v="Prace projektowe (project delivery)"/>
    <x v="4"/>
    <n v="0.25"/>
    <n v="68.75"/>
    <n v="68.75"/>
    <s v="np"/>
    <n v="0"/>
    <n v="17.190000000000001"/>
    <n v="17.190000000000001"/>
    <n v="74.129687499999989"/>
  </r>
  <r>
    <n v="357"/>
    <s v="34/06/2024"/>
    <x v="4"/>
    <n v="1979.23"/>
    <n v="8536.42"/>
    <n v="4.3129999999999997"/>
    <s v="EUR"/>
    <s v="AUTO"/>
    <s v="TP"/>
    <s v="Licencja odnawialna (license subscription)"/>
    <x v="0"/>
    <n v="1"/>
    <n v="1100"/>
    <n v="1100"/>
    <s v="np"/>
    <n v="0"/>
    <n v="1100"/>
    <n v="1100"/>
    <n v="4744.2999999999993"/>
  </r>
  <r>
    <n v="357"/>
    <s v="34/06/2024"/>
    <x v="4"/>
    <n v="1979.23"/>
    <n v="8536.42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57"/>
    <s v="34/06/2024"/>
    <x v="4"/>
    <n v="1979.23"/>
    <n v="8536.42"/>
    <n v="4.3129999999999997"/>
    <s v="EUR"/>
    <m/>
    <s v="TP"/>
    <s v="Inteligentne przetwarzanie dokumentów (Intelligent document processing)"/>
    <x v="3"/>
    <n v="6611"/>
    <n v="0.08"/>
    <n v="0.08"/>
    <s v="np"/>
    <n v="0"/>
    <n v="528.88"/>
    <n v="528.88"/>
    <n v="2281.05944"/>
  </r>
  <r>
    <n v="357"/>
    <s v="34/06/2024"/>
    <x v="4"/>
    <n v="1979.23"/>
    <n v="8536.42"/>
    <n v="4.3129999999999997"/>
    <s v="EUR"/>
    <m/>
    <s v="TP"/>
    <s v="Prace projektowe (project delivery)"/>
    <x v="4"/>
    <n v="1.1000000000000001"/>
    <n v="68.5"/>
    <n v="68.5"/>
    <s v="np"/>
    <n v="0"/>
    <n v="75.349999999999994"/>
    <n v="75.349999999999994"/>
    <n v="324.98455000000001"/>
  </r>
  <r>
    <n v="358"/>
    <s v="33/06/2024"/>
    <x v="15"/>
    <n v="605"/>
    <n v="2609.37"/>
    <n v="4.3129999999999997"/>
    <s v="EUR"/>
    <s v="AUTO"/>
    <s v="TP"/>
    <s v="Licencja odnawialna (license subscription)"/>
    <x v="0"/>
    <n v="1"/>
    <n v="330"/>
    <n v="330"/>
    <s v="np"/>
    <n v="0"/>
    <n v="330"/>
    <n v="330"/>
    <n v="1423.29"/>
  </r>
  <r>
    <n v="358"/>
    <s v="33/06/2024"/>
    <x v="15"/>
    <n v="605"/>
    <n v="2609.37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59"/>
    <s v="32/06/2024"/>
    <x v="16"/>
    <n v="673.75"/>
    <n v="2905.88"/>
    <n v="4.3129999999999997"/>
    <s v="EUR"/>
    <s v="AUTO"/>
    <s v="TP"/>
    <s v="Licencja odnawialna (license subscription)"/>
    <x v="0"/>
    <n v="1"/>
    <n v="330"/>
    <n v="330"/>
    <s v="np"/>
    <n v="0"/>
    <n v="330"/>
    <n v="330"/>
    <n v="1423.29"/>
  </r>
  <r>
    <n v="359"/>
    <s v="32/06/2024"/>
    <x v="16"/>
    <n v="673.75"/>
    <n v="2905.88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59"/>
    <s v="32/06/2024"/>
    <x v="16"/>
    <n v="673.75"/>
    <n v="2905.88"/>
    <n v="4.3129999999999997"/>
    <s v="EUR"/>
    <m/>
    <s v="TP"/>
    <s v="Wsparcie i utrzymanie (Support &amp; maintenance)"/>
    <x v="2"/>
    <n v="1"/>
    <n v="68.75"/>
    <n v="68.75"/>
    <s v="np"/>
    <n v="0"/>
    <n v="68.75"/>
    <n v="68.75"/>
    <n v="296.51874999999995"/>
  </r>
  <r>
    <n v="360"/>
    <s v="31/06/2024"/>
    <x v="17"/>
    <n v="2809.29"/>
    <n v="2809.29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360"/>
    <s v="31/06/2024"/>
    <x v="17"/>
    <m/>
    <m/>
    <m/>
    <s v="PLN"/>
    <m/>
    <s v="TP"/>
    <s v="Licencja odnawialna (license subscription)"/>
    <x v="0"/>
    <n v="1"/>
    <n v="1423.29"/>
    <n v="1750.65"/>
    <n v="23"/>
    <n v="327.36"/>
    <n v="1423.29"/>
    <n v="1750.65"/>
    <n v="1423.29"/>
  </r>
  <r>
    <n v="364"/>
    <d v="2024-06-27T00:00:00"/>
    <x v="2"/>
    <n v="1190"/>
    <n v="5132.47"/>
    <n v="4.3129999999999997"/>
    <s v="EUR"/>
    <s v="AUTO"/>
    <s v="TP"/>
    <s v="Prace projektowe (project delivery)"/>
    <x v="4"/>
    <n v="17.5"/>
    <n v="68"/>
    <n v="68"/>
    <s v="np"/>
    <n v="0"/>
    <n v="1190"/>
    <n v="1190"/>
    <n v="5132.4699999999993"/>
  </r>
  <r>
    <n v="365"/>
    <d v="2024-06-26T00:00:00"/>
    <x v="19"/>
    <n v="1131.25"/>
    <n v="4879.08"/>
    <n v="4.3129999999999997"/>
    <s v="EUR"/>
    <s v="AUTO"/>
    <s v="TP"/>
    <s v="Licencja odnawialna (license subscription)"/>
    <x v="0"/>
    <n v="1"/>
    <n v="800"/>
    <n v="800"/>
    <s v="np"/>
    <n v="0"/>
    <n v="800"/>
    <n v="800"/>
    <n v="3450.3999999999996"/>
  </r>
  <r>
    <n v="365"/>
    <d v="2024-06-26T00:00:00"/>
    <x v="19"/>
    <n v="1131.25"/>
    <n v="4879.08"/>
    <n v="4.3129999999999997"/>
    <s v="EUR"/>
    <m/>
    <s v="TP"/>
    <s v="Wsparcie i utrzymanie (Support &amp; maintenance)"/>
    <x v="2"/>
    <n v="3"/>
    <n v="60"/>
    <n v="60"/>
    <s v="np"/>
    <n v="0"/>
    <n v="180"/>
    <n v="180"/>
    <n v="776.33999999999992"/>
  </r>
  <r>
    <n v="365"/>
    <d v="2024-06-26T00:00:00"/>
    <x v="19"/>
    <n v="1131.25"/>
    <n v="4879.08"/>
    <n v="4.3129999999999997"/>
    <s v="EUR"/>
    <m/>
    <s v="TP"/>
    <s v="Prace projektowe (project delivery)"/>
    <x v="4"/>
    <n v="2.2000000000000002"/>
    <n v="68.75"/>
    <n v="68.75"/>
    <s v="np"/>
    <n v="0"/>
    <n v="151.25"/>
    <n v="151.25"/>
    <n v="652.34124999999995"/>
  </r>
  <r>
    <n v="366"/>
    <d v="2024-06-25T00:00:00"/>
    <x v="20"/>
    <n v="3559.38"/>
    <n v="15351.61"/>
    <n v="4.3129999999999997"/>
    <s v="EUR"/>
    <s v="AUTO"/>
    <s v="TP"/>
    <s v="Licencja odnawialna (license subscription)"/>
    <x v="0"/>
    <n v="1"/>
    <n v="2590"/>
    <n v="2590"/>
    <s v="np"/>
    <n v="0"/>
    <n v="2590"/>
    <n v="2590"/>
    <n v="11170.67"/>
  </r>
  <r>
    <n v="366"/>
    <d v="2024-06-25T00:00:00"/>
    <x v="20"/>
    <n v="3559.38"/>
    <n v="15351.61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66"/>
    <d v="2024-06-25T00:00:00"/>
    <x v="20"/>
    <n v="3559.38"/>
    <n v="15351.61"/>
    <n v="4.3129999999999997"/>
    <s v="EUR"/>
    <m/>
    <s v="TP"/>
    <s v="Wsparcie i utrzymanie (Support &amp; maintenance)"/>
    <x v="2"/>
    <n v="10.1"/>
    <n v="68.75"/>
    <n v="68.75"/>
    <s v="np"/>
    <n v="0"/>
    <n v="694.38"/>
    <n v="694.38"/>
    <n v="2994.839375"/>
  </r>
  <r>
    <n v="367"/>
    <d v="2024-06-24T00:00:00"/>
    <x v="3"/>
    <n v="2509.38"/>
    <n v="10822.96"/>
    <n v="4.3129999999999997"/>
    <s v="EUR"/>
    <s v="AUTO"/>
    <s v="TP"/>
    <s v="Licencja odnawialna (license subscription)"/>
    <x v="0"/>
    <n v="1"/>
    <n v="1100"/>
    <n v="1100"/>
    <s v="np"/>
    <n v="0"/>
    <n v="1100"/>
    <n v="1100"/>
    <n v="4744.2999999999993"/>
  </r>
  <r>
    <n v="367"/>
    <d v="2024-06-24T00:00:00"/>
    <x v="3"/>
    <n v="2509.38"/>
    <n v="10822.96"/>
    <n v="4.3129999999999997"/>
    <s v="EUR"/>
    <m/>
    <s v="TP"/>
    <s v="Licencja odnawialna (license subscription)"/>
    <x v="0"/>
    <n v="1"/>
    <n v="1100"/>
    <n v="1100"/>
    <s v="np"/>
    <n v="0"/>
    <n v="1100"/>
    <n v="1100"/>
    <n v="4744.2999999999993"/>
  </r>
  <r>
    <n v="367"/>
    <d v="2024-06-24T00:00:00"/>
    <x v="3"/>
    <n v="2509.38"/>
    <n v="10822.96"/>
    <n v="4.3129999999999997"/>
    <s v="EUR"/>
    <m/>
    <s v="TP"/>
    <s v="Wsparcie i utrzymanie (Support &amp; maintenance)"/>
    <x v="2"/>
    <n v="1"/>
    <n v="275"/>
    <n v="275"/>
    <s v="np"/>
    <n v="0"/>
    <n v="275"/>
    <n v="275"/>
    <n v="1186.0749999999998"/>
  </r>
  <r>
    <n v="367"/>
    <d v="2024-06-24T00:00:00"/>
    <x v="3"/>
    <n v="2509.38"/>
    <n v="10822.96"/>
    <n v="4.3129999999999997"/>
    <s v="EUR"/>
    <m/>
    <s v="TP"/>
    <s v="Prace projektowe (project delivery)"/>
    <x v="4"/>
    <n v="0.5"/>
    <n v="68.75"/>
    <n v="68.75"/>
    <s v="np"/>
    <n v="0"/>
    <n v="34.380000000000003"/>
    <n v="34.380000000000003"/>
    <n v="148.25937499999998"/>
  </r>
  <r>
    <n v="371"/>
    <d v="2024-06-20T00:00:00"/>
    <x v="21"/>
    <n v="309093.7"/>
    <n v="309093.73"/>
    <m/>
    <s v="PLN"/>
    <s v="DIGI"/>
    <s v="TP"/>
    <s v="Podwykonawstwo / digitalizacja"/>
    <x v="5"/>
    <n v="1"/>
    <n v="211085.1"/>
    <n v="259634.6"/>
    <n v="23"/>
    <n v="48549.57"/>
    <n v="211085.07"/>
    <n v="259634.6"/>
    <n v="211085.07"/>
  </r>
  <r>
    <n v="371"/>
    <d v="2024-06-20T00:00:00"/>
    <x v="21"/>
    <m/>
    <m/>
    <m/>
    <s v="PLN"/>
    <m/>
    <s v="TP"/>
    <s v="Podwykonawstwo / procesowanie danych"/>
    <x v="1"/>
    <n v="1"/>
    <n v="58074.05"/>
    <n v="71431.08"/>
    <n v="23"/>
    <n v="13357.03"/>
    <n v="58074.05"/>
    <n v="71431.08"/>
    <n v="58074.05"/>
  </r>
  <r>
    <n v="371"/>
    <d v="2024-06-20T00:00:00"/>
    <x v="21"/>
    <m/>
    <m/>
    <m/>
    <s v="PLN"/>
    <m/>
    <s v="TP"/>
    <s v="Podwykonawstwo / subskrybcje"/>
    <x v="0"/>
    <n v="1"/>
    <n v="10075.65"/>
    <n v="12393.05"/>
    <n v="23"/>
    <n v="2317.4"/>
    <n v="10075.65"/>
    <n v="12393.05"/>
    <n v="10075.65"/>
  </r>
  <r>
    <n v="371"/>
    <d v="2024-06-20T00:00:00"/>
    <x v="21"/>
    <m/>
    <m/>
    <m/>
    <s v="PLN"/>
    <m/>
    <s v="TP"/>
    <s v="Podwykonawstwo / maintenance"/>
    <x v="2"/>
    <n v="1"/>
    <n v="13104.52"/>
    <n v="16118.56"/>
    <n v="23"/>
    <n v="3014.04"/>
    <n v="13104.52"/>
    <n v="16118.56"/>
    <n v="13104.52"/>
  </r>
  <r>
    <n v="371"/>
    <d v="2024-06-20T00:00:00"/>
    <x v="21"/>
    <m/>
    <m/>
    <m/>
    <s v="PLN"/>
    <m/>
    <s v="TP"/>
    <s v="Podwykonawstwo / pozostałe"/>
    <x v="6"/>
    <n v="1"/>
    <n v="16754.439999999999"/>
    <n v="20607.96"/>
    <n v="23"/>
    <n v="3853.52"/>
    <n v="16754.439999999999"/>
    <n v="20607.96"/>
    <n v="16754.439999999999"/>
  </r>
  <r>
    <n v="383"/>
    <d v="2024-06-07T00:00:00"/>
    <x v="2"/>
    <n v="1521.66"/>
    <n v="6562.92"/>
    <n v="4.3129999999999997"/>
    <s v="EUR"/>
    <s v="DIGI"/>
    <s v="TP"/>
    <s v="Documents processing"/>
    <x v="1"/>
    <n v="2650"/>
    <n v="0.33"/>
    <n v="0.33"/>
    <s v="np"/>
    <n v="0"/>
    <n v="874.5"/>
    <n v="874.5"/>
    <n v="3771.7184999999999"/>
  </r>
  <r>
    <n v="383"/>
    <d v="2024-06-07T00:00:00"/>
    <x v="2"/>
    <n v="1521.66"/>
    <n v="6562.92"/>
    <n v="4.3129999999999997"/>
    <s v="EUR"/>
    <m/>
    <s v="TP"/>
    <s v="Documents processing"/>
    <x v="1"/>
    <n v="215"/>
    <n v="0.69"/>
    <n v="0.69"/>
    <s v="np"/>
    <n v="0"/>
    <n v="148.35"/>
    <n v="148.35"/>
    <n v="639.83354999999995"/>
  </r>
  <r>
    <n v="383"/>
    <d v="2024-06-07T00:00:00"/>
    <x v="2"/>
    <n v="1521.66"/>
    <n v="6562.92"/>
    <n v="4.3129999999999997"/>
    <s v="EUR"/>
    <m/>
    <s v="TP"/>
    <s v="Documents processing"/>
    <x v="1"/>
    <n v="1279"/>
    <n v="0.39"/>
    <n v="0.39"/>
    <s v="np"/>
    <n v="0"/>
    <n v="498.81"/>
    <n v="498.81"/>
    <n v="2151.36753"/>
  </r>
  <r>
    <n v="384"/>
    <d v="2024-06-06T00:00:00"/>
    <x v="3"/>
    <n v="161.02000000000001"/>
    <n v="694.48"/>
    <n v="4.3129999999999997"/>
    <s v="EUR"/>
    <s v="DIGI"/>
    <s v="TP"/>
    <s v="Documents processing"/>
    <x v="1"/>
    <n v="166"/>
    <n v="0.97"/>
    <n v="0.97"/>
    <s v="np"/>
    <n v="0"/>
    <n v="161.02000000000001"/>
    <n v="161.02000000000001"/>
    <n v="694.47925999999984"/>
  </r>
  <r>
    <n v="388"/>
    <d v="2024-06-02T00:00:00"/>
    <x v="21"/>
    <n v="678.3"/>
    <n v="678.3"/>
    <m/>
    <s v="PLN"/>
    <s v="DIGI"/>
    <s v="TP"/>
    <s v="Przechowywanie danych na serwerze"/>
    <x v="2"/>
    <n v="30"/>
    <n v="22.61"/>
    <n v="27.81"/>
    <n v="23"/>
    <n v="156.01"/>
    <n v="678.3"/>
    <n v="834.31"/>
    <n v="678.3"/>
  </r>
  <r>
    <n v="389"/>
    <d v="2024-06-01T00:00:00"/>
    <x v="21"/>
    <n v="150"/>
    <n v="150"/>
    <m/>
    <s v="PLN"/>
    <s v="DIGI"/>
    <s v="TP"/>
    <s v="Prowizja"/>
    <x v="6"/>
    <n v="1"/>
    <n v="150"/>
    <n v="184.5"/>
    <n v="23"/>
    <n v="34.5"/>
    <n v="150"/>
    <n v="184.5"/>
    <n v="150"/>
  </r>
  <r>
    <n v="390"/>
    <s v="K2"/>
    <x v="7"/>
    <n v="1659.5"/>
    <n v="1659.5"/>
    <m/>
    <s v="PLN"/>
    <s v="DIGI"/>
    <s v="TP"/>
    <s v="Licencja odnawialna (license subscription)"/>
    <x v="0"/>
    <n v="1"/>
    <n v="-500"/>
    <n v="-615"/>
    <n v="23"/>
    <n v="-115"/>
    <n v="-500"/>
    <n v="-615"/>
    <n v="-500"/>
  </r>
  <r>
    <n v="390"/>
    <s v="K2"/>
    <x v="7"/>
    <m/>
    <m/>
    <m/>
    <s v="PLN"/>
    <m/>
    <s v="TP"/>
    <s v="Licencja odnawialna (license subscription)"/>
    <x v="0"/>
    <n v="1"/>
    <n v="2159.5"/>
    <n v="2656.19"/>
    <n v="23"/>
    <n v="496.69"/>
    <n v="2159.5"/>
    <n v="2656.19"/>
    <n v="2159.5"/>
  </r>
  <r>
    <n v="391"/>
    <s v="51/05/2024"/>
    <x v="7"/>
    <n v="2340.04"/>
    <n v="2340.04"/>
    <m/>
    <s v="PLN"/>
    <s v="AUTO"/>
    <s v="TP"/>
    <s v="Licencja odnawialna (license subscription)"/>
    <x v="0"/>
    <n v="1"/>
    <n v="2126.4499999999998"/>
    <n v="2615.5300000000002"/>
    <n v="23"/>
    <n v="489.08"/>
    <n v="2126.4499999999998"/>
    <n v="2615.5300000000002"/>
    <n v="2126.4499999999998"/>
  </r>
  <r>
    <n v="391"/>
    <s v="51/05/2024"/>
    <x v="7"/>
    <m/>
    <m/>
    <m/>
    <s v="PLN"/>
    <m/>
    <s v="TP"/>
    <s v="Wsparcie i utrzymanie (Support &amp; maintenance)"/>
    <x v="2"/>
    <n v="0.9"/>
    <n v="237.32"/>
    <n v="291.89999999999998"/>
    <n v="0.23"/>
    <n v="49.12"/>
    <n v="213.59"/>
    <n v="262.70999999999998"/>
    <n v="213.59"/>
  </r>
  <r>
    <n v="396"/>
    <s v="46/05/2024"/>
    <x v="6"/>
    <n v="302.5"/>
    <n v="1286.5"/>
    <n v="4.2529000000000003"/>
    <s v="EUR"/>
    <s v="AUTO"/>
    <s v="TP"/>
    <s v="Licencja odnawialna (license subscription)"/>
    <x v="0"/>
    <n v="1"/>
    <n v="165"/>
    <n v="165"/>
    <s v="np"/>
    <n v="0"/>
    <n v="165"/>
    <n v="165"/>
    <n v="701.72850000000005"/>
  </r>
  <r>
    <n v="396"/>
    <s v="46/05/2024"/>
    <x v="6"/>
    <n v="302.5"/>
    <n v="1286.5"/>
    <n v="4.2529000000000003"/>
    <s v="EUR"/>
    <m/>
    <s v="TP"/>
    <s v="Wsparcie i utrzymanie (Support &amp; maintenance)"/>
    <x v="2"/>
    <n v="1"/>
    <n v="137.5"/>
    <n v="137.5"/>
    <s v="np"/>
    <n v="0"/>
    <n v="137.5"/>
    <n v="137.5"/>
    <n v="584.77375000000006"/>
  </r>
  <r>
    <n v="397"/>
    <s v="45/05/2024"/>
    <x v="6"/>
    <n v="2089.85"/>
    <n v="8887.92"/>
    <n v="4.2529000000000003"/>
    <s v="EUR"/>
    <s v="AUTO"/>
    <s v="TP"/>
    <s v="Inteligentne przetwarzanie dokumentów (Intelligent document processing)"/>
    <x v="3"/>
    <n v="340"/>
    <n v="0.2"/>
    <n v="0.2"/>
    <s v="np"/>
    <n v="0"/>
    <n v="68"/>
    <n v="68"/>
    <n v="289.19720000000001"/>
  </r>
  <r>
    <n v="397"/>
    <s v="45/05/2024"/>
    <x v="6"/>
    <n v="2089.85"/>
    <n v="8887.92"/>
    <n v="4.2529000000000003"/>
    <s v="EUR"/>
    <m/>
    <s v="TP"/>
    <s v="Licencja odnawialna (license subscription)"/>
    <x v="0"/>
    <n v="1"/>
    <n v="165"/>
    <n v="165"/>
    <s v="np"/>
    <n v="0"/>
    <n v="165"/>
    <n v="165"/>
    <n v="701.72850000000005"/>
  </r>
  <r>
    <n v="397"/>
    <s v="45/05/2024"/>
    <x v="6"/>
    <n v="2089.85"/>
    <n v="8887.92"/>
    <n v="4.2529000000000003"/>
    <s v="EUR"/>
    <m/>
    <s v="TP"/>
    <s v="Wsparcie i utrzymanie (Support &amp; maintenance)"/>
    <x v="2"/>
    <n v="1"/>
    <n v="137.5"/>
    <n v="137.5"/>
    <s v="np"/>
    <n v="0"/>
    <n v="137.5"/>
    <n v="137.5"/>
    <n v="584.77375000000006"/>
  </r>
  <r>
    <n v="397"/>
    <s v="45/05/2024"/>
    <x v="6"/>
    <n v="2089.85"/>
    <n v="8887.92"/>
    <n v="4.2529000000000003"/>
    <s v="EUR"/>
    <m/>
    <s v="TP"/>
    <s v="Wsparcie i utrzymanie (Support &amp; maintenance)"/>
    <x v="2"/>
    <n v="25.1"/>
    <n v="68.5"/>
    <n v="68.5"/>
    <s v="np"/>
    <n v="0"/>
    <n v="1719.35"/>
    <n v="1719.35"/>
    <n v="7312.2236150000008"/>
  </r>
  <r>
    <n v="402"/>
    <s v="40/05/2024"/>
    <x v="1"/>
    <n v="600"/>
    <n v="2551.7399999999998"/>
    <n v="4.2529000000000003"/>
    <s v="EUR"/>
    <s v="AUTO"/>
    <s v="TP"/>
    <s v="Wsparcie i utrzymanie (Support &amp; maintenance)"/>
    <x v="2"/>
    <n v="1"/>
    <n v="250"/>
    <n v="250"/>
    <s v="np"/>
    <n v="0"/>
    <n v="250"/>
    <n v="250"/>
    <n v="1063.2250000000001"/>
  </r>
  <r>
    <n v="402"/>
    <s v="40/05/2024"/>
    <x v="1"/>
    <n v="600"/>
    <n v="2551.7399999999998"/>
    <n v="4.2529000000000003"/>
    <s v="EUR"/>
    <m/>
    <s v="TP"/>
    <s v="Wsparcie i utrzymanie (Support &amp; maintenance)"/>
    <x v="2"/>
    <n v="1"/>
    <n v="350"/>
    <n v="350"/>
    <s v="np"/>
    <n v="0"/>
    <n v="350"/>
    <n v="350"/>
    <n v="1488.5150000000001"/>
  </r>
  <r>
    <n v="403"/>
    <s v="39/05/2024"/>
    <x v="8"/>
    <n v="1511.29"/>
    <n v="6427.37"/>
    <n v="4.2529000000000003"/>
    <s v="EUR"/>
    <s v="AUTO"/>
    <s v="TP"/>
    <s v="Wsparcie i utrzymanie (Support &amp; maintenance)"/>
    <x v="2"/>
    <n v="1"/>
    <n v="500"/>
    <n v="500"/>
    <s v="np"/>
    <n v="0"/>
    <n v="500"/>
    <n v="500"/>
    <n v="2126.4500000000003"/>
  </r>
  <r>
    <n v="403"/>
    <s v="39/05/2024"/>
    <x v="8"/>
    <n v="1511.29"/>
    <n v="6427.37"/>
    <n v="4.2529000000000003"/>
    <s v="EUR"/>
    <m/>
    <s v="TP"/>
    <s v="Inteligentne przetwarzanie dokumentów (Intelligent document processing)"/>
    <x v="3"/>
    <n v="5049"/>
    <n v="0.09"/>
    <n v="0.09"/>
    <s v="np"/>
    <n v="0"/>
    <n v="454.41"/>
    <n v="454.41"/>
    <n v="1932.560289"/>
  </r>
  <r>
    <n v="403"/>
    <s v="39/05/2024"/>
    <x v="8"/>
    <n v="1511.29"/>
    <n v="6427.37"/>
    <n v="4.2529000000000003"/>
    <s v="EUR"/>
    <m/>
    <s v="TP"/>
    <s v="Wsparcie i utrzymanie (Support &amp; maintenance)"/>
    <x v="2"/>
    <n v="8.1"/>
    <n v="68.75"/>
    <n v="68.75"/>
    <s v="np"/>
    <n v="0"/>
    <n v="556.88"/>
    <n v="556.88"/>
    <n v="2368.3336875"/>
  </r>
  <r>
    <n v="406"/>
    <s v="36/05/2024"/>
    <x v="9"/>
    <n v="742"/>
    <n v="3155.65"/>
    <n v="4.2529000000000003"/>
    <s v="EUR"/>
    <s v="AUTO"/>
    <s v="TP"/>
    <s v="Licencja odnawialna (license subscription)"/>
    <x v="0"/>
    <n v="1"/>
    <n v="330"/>
    <n v="330"/>
    <s v="np"/>
    <n v="0"/>
    <n v="330"/>
    <n v="330"/>
    <n v="1403.4570000000001"/>
  </r>
  <r>
    <n v="406"/>
    <s v="36/05/2024"/>
    <x v="9"/>
    <n v="742"/>
    <n v="3155.65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06"/>
    <s v="36/05/2024"/>
    <x v="9"/>
    <n v="742"/>
    <n v="3155.65"/>
    <n v="4.2529000000000003"/>
    <s v="EUR"/>
    <m/>
    <s v="TP"/>
    <s v="Wsparcie i utrzymanie (Support &amp; maintenance)"/>
    <x v="2"/>
    <n v="2"/>
    <n v="68.5"/>
    <n v="68.5"/>
    <s v="np"/>
    <n v="0"/>
    <n v="137"/>
    <n v="137"/>
    <n v="582.64730000000009"/>
  </r>
  <r>
    <n v="408"/>
    <s v="34/05/2024"/>
    <x v="10"/>
    <n v="500"/>
    <n v="2126.4499999999998"/>
    <n v="4.2529000000000003"/>
    <s v="EUR"/>
    <s v="AUTO"/>
    <s v="TP"/>
    <s v="Licencja odnawialna (license subscription)"/>
    <x v="0"/>
    <n v="1"/>
    <n v="330"/>
    <n v="405.9"/>
    <n v="23"/>
    <n v="75.900000000000006"/>
    <n v="330"/>
    <n v="405.9"/>
    <n v="1403.4570000000001"/>
  </r>
  <r>
    <n v="408"/>
    <s v="34/05/2024"/>
    <x v="10"/>
    <n v="500"/>
    <n v="2126.4499999999998"/>
    <n v="4.2529000000000003"/>
    <s v="EUR"/>
    <m/>
    <s v="TP"/>
    <s v="Wsparcie i utrzymanie (Support &amp; maintenance)"/>
    <x v="2"/>
    <n v="2.5"/>
    <n v="68"/>
    <n v="83.64"/>
    <n v="23"/>
    <n v="39.1"/>
    <n v="170"/>
    <n v="209.1"/>
    <n v="722.99300000000005"/>
  </r>
  <r>
    <n v="409"/>
    <s v="33/05/2024"/>
    <x v="11"/>
    <n v="275"/>
    <n v="1169.55"/>
    <n v="4.2529000000000003"/>
    <s v="EUR"/>
    <s v="AUTO"/>
    <s v="TP"/>
    <s v="Wsparcie i utrzymanie (Support &amp; maintenance)"/>
    <x v="2"/>
    <n v="1"/>
    <n v="275"/>
    <n v="275"/>
    <s v="np"/>
    <n v="0"/>
    <n v="275"/>
    <n v="275"/>
    <n v="1169.5475000000001"/>
  </r>
  <r>
    <n v="410"/>
    <s v="32/05/2024"/>
    <x v="12"/>
    <n v="1140.5"/>
    <n v="4850.43"/>
    <n v="4.2529000000000003"/>
    <s v="EUR"/>
    <s v="AUTO"/>
    <s v="TP"/>
    <s v="Licencja odnawialna (license subscription)"/>
    <x v="0"/>
    <n v="1"/>
    <n v="935"/>
    <n v="935"/>
    <s v="np"/>
    <n v="0"/>
    <n v="935"/>
    <n v="935"/>
    <n v="3976.4615000000003"/>
  </r>
  <r>
    <n v="410"/>
    <s v="32/05/2024"/>
    <x v="12"/>
    <n v="1140.5"/>
    <n v="4850.43"/>
    <n v="4.2529000000000003"/>
    <s v="EUR"/>
    <m/>
    <s v="TP"/>
    <s v="Wsparcie i utrzymanie (Support &amp; maintenance)"/>
    <x v="2"/>
    <n v="1"/>
    <n v="137.5"/>
    <n v="137.5"/>
    <s v="np"/>
    <n v="0"/>
    <n v="137.5"/>
    <n v="137.5"/>
    <n v="584.77375000000006"/>
  </r>
  <r>
    <n v="410"/>
    <s v="32/05/2024"/>
    <x v="12"/>
    <n v="1140.5"/>
    <n v="4850.43"/>
    <n v="4.2529000000000003"/>
    <s v="EUR"/>
    <m/>
    <s v="TP"/>
    <s v="Wsparcie i utrzymanie (Support &amp; maintenance)"/>
    <x v="2"/>
    <n v="1"/>
    <n v="68"/>
    <n v="68"/>
    <s v="np"/>
    <n v="0"/>
    <n v="68"/>
    <n v="68"/>
    <n v="289.19720000000001"/>
  </r>
  <r>
    <n v="411"/>
    <d v="2024-05-31T00:00:00"/>
    <x v="13"/>
    <n v="302.5"/>
    <n v="1286.5"/>
    <n v="4.2529000000000003"/>
    <s v="EUR"/>
    <s v="AUTO"/>
    <s v="TP"/>
    <s v="Licencja odnawialna (license subscription)"/>
    <x v="0"/>
    <n v="1"/>
    <n v="165"/>
    <n v="165"/>
    <s v="np"/>
    <n v="0"/>
    <n v="165"/>
    <n v="165"/>
    <n v="701.72850000000005"/>
  </r>
  <r>
    <n v="411"/>
    <d v="2024-05-31T00:00:00"/>
    <x v="13"/>
    <n v="302.5"/>
    <n v="1286.5"/>
    <n v="4.2529000000000003"/>
    <s v="EUR"/>
    <m/>
    <s v="TP"/>
    <s v="Wsparcie i utrzymanie (Support &amp; maintenance)"/>
    <x v="2"/>
    <n v="1"/>
    <n v="137.5"/>
    <n v="137.5"/>
    <s v="np"/>
    <n v="0"/>
    <n v="137.5"/>
    <n v="137.5"/>
    <n v="584.77375000000006"/>
  </r>
  <r>
    <n v="412"/>
    <d v="2024-05-30T00:00:00"/>
    <x v="14"/>
    <n v="4013.13"/>
    <n v="17067.439999999999"/>
    <n v="4.2529000000000003"/>
    <s v="EUR"/>
    <s v="AUTO"/>
    <s v="TP"/>
    <s v="Licencja odnawialna (license subscription)"/>
    <x v="0"/>
    <n v="1"/>
    <n v="1100"/>
    <n v="1100"/>
    <s v="np"/>
    <n v="0"/>
    <n v="1100"/>
    <n v="1100"/>
    <n v="4678.1900000000005"/>
  </r>
  <r>
    <n v="412"/>
    <d v="2024-05-30T00:00:00"/>
    <x v="14"/>
    <n v="4013.13"/>
    <n v="17067.439999999999"/>
    <n v="4.2529000000000003"/>
    <s v="EUR"/>
    <m/>
    <s v="TP"/>
    <s v="Licencja odnawialna (license subscription)"/>
    <x v="0"/>
    <n v="1"/>
    <n v="1100"/>
    <n v="1100"/>
    <s v="np"/>
    <n v="0"/>
    <n v="1100"/>
    <n v="1100"/>
    <n v="4678.1900000000005"/>
  </r>
  <r>
    <n v="412"/>
    <d v="2024-05-30T00:00:00"/>
    <x v="14"/>
    <n v="4013.13"/>
    <n v="17067.439999999999"/>
    <n v="4.2529000000000003"/>
    <s v="EUR"/>
    <m/>
    <s v="TP"/>
    <s v="Wsparcie i utrzymanie (Support &amp; maintenance)"/>
    <x v="2"/>
    <n v="1"/>
    <n v="500"/>
    <n v="500"/>
    <s v="np"/>
    <n v="0"/>
    <n v="500"/>
    <n v="500"/>
    <n v="2126.4500000000003"/>
  </r>
  <r>
    <n v="412"/>
    <d v="2024-05-30T00:00:00"/>
    <x v="14"/>
    <n v="4013.13"/>
    <n v="17067.439999999999"/>
    <n v="4.2529000000000003"/>
    <s v="EUR"/>
    <m/>
    <s v="TP"/>
    <s v="Prace projektowe (project delivery)"/>
    <x v="4"/>
    <n v="19.100000000000001"/>
    <n v="68.75"/>
    <n v="68.75"/>
    <s v="np"/>
    <n v="0"/>
    <n v="1313.13"/>
    <n v="1313.13"/>
    <n v="5584.5893125000002"/>
  </r>
  <r>
    <n v="413"/>
    <d v="2024-05-29T00:00:00"/>
    <x v="4"/>
    <n v="1951.79"/>
    <n v="8300.77"/>
    <n v="4.2529000000000003"/>
    <s v="EUR"/>
    <s v="AUTO"/>
    <s v="TP"/>
    <s v="Licencja odnawialna (license subscription)"/>
    <x v="0"/>
    <n v="1"/>
    <n v="1100"/>
    <n v="1100"/>
    <s v="np"/>
    <n v="0"/>
    <n v="1100"/>
    <n v="1100"/>
    <n v="4678.1900000000005"/>
  </r>
  <r>
    <n v="413"/>
    <d v="2024-05-29T00:00:00"/>
    <x v="4"/>
    <n v="1951.79"/>
    <n v="8300.77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13"/>
    <d v="2024-05-29T00:00:00"/>
    <x v="4"/>
    <n v="1951.79"/>
    <n v="8300.77"/>
    <n v="4.2529000000000003"/>
    <s v="EUR"/>
    <m/>
    <s v="TP"/>
    <s v="Inteligentne przetwarzanie dokumentów (Intelligent document processing)"/>
    <x v="3"/>
    <n v="6953"/>
    <n v="0.08"/>
    <n v="0.08"/>
    <s v="np"/>
    <n v="0"/>
    <n v="556.24"/>
    <n v="556.24"/>
    <n v="2365.633096"/>
  </r>
  <r>
    <n v="413"/>
    <d v="2024-05-29T00:00:00"/>
    <x v="4"/>
    <n v="1951.79"/>
    <n v="8300.77"/>
    <n v="4.2529000000000003"/>
    <s v="EUR"/>
    <m/>
    <s v="TP"/>
    <s v="Prace projektowe (project delivery)"/>
    <x v="4"/>
    <n v="0.3"/>
    <n v="68.5"/>
    <n v="68.5"/>
    <s v="np"/>
    <n v="0"/>
    <n v="20.55"/>
    <n v="20.55"/>
    <n v="87.397095000000007"/>
  </r>
  <r>
    <n v="414"/>
    <d v="2024-05-28T00:00:00"/>
    <x v="15"/>
    <n v="605"/>
    <n v="2573"/>
    <n v="4.2529000000000003"/>
    <s v="EUR"/>
    <s v="AUTO"/>
    <s v="TP"/>
    <s v="Licencja odnawialna (license subscription)"/>
    <x v="0"/>
    <n v="1"/>
    <n v="330"/>
    <n v="330"/>
    <s v="np"/>
    <n v="0"/>
    <n v="330"/>
    <n v="330"/>
    <n v="1403.4570000000001"/>
  </r>
  <r>
    <n v="414"/>
    <d v="2024-05-28T00:00:00"/>
    <x v="15"/>
    <n v="605"/>
    <n v="2573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15"/>
    <d v="2024-05-27T00:00:00"/>
    <x v="16"/>
    <n v="639.38"/>
    <n v="2719.22"/>
    <n v="4.2529000000000003"/>
    <s v="EUR"/>
    <s v="AUTO"/>
    <s v="TP"/>
    <s v="Licencja odnawialna (license subscription)"/>
    <x v="0"/>
    <n v="1"/>
    <n v="330"/>
    <n v="330"/>
    <s v="np"/>
    <n v="0"/>
    <n v="330"/>
    <n v="330"/>
    <n v="1403.4570000000001"/>
  </r>
  <r>
    <n v="415"/>
    <d v="2024-05-27T00:00:00"/>
    <x v="16"/>
    <n v="639.38"/>
    <n v="2719.22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15"/>
    <d v="2024-05-27T00:00:00"/>
    <x v="16"/>
    <n v="639.38"/>
    <n v="2719.22"/>
    <n v="4.2529000000000003"/>
    <s v="EUR"/>
    <m/>
    <s v="TP"/>
    <s v="Wsparcie i utrzymanie (Support &amp; maintenance)"/>
    <x v="2"/>
    <n v="0.5"/>
    <n v="68.75"/>
    <n v="68.75"/>
    <s v="np"/>
    <n v="0"/>
    <n v="34.380000000000003"/>
    <n v="34.380000000000003"/>
    <n v="146.19343750000002"/>
  </r>
  <r>
    <n v="416"/>
    <d v="2024-05-26T00:00:00"/>
    <x v="17"/>
    <n v="2789.46"/>
    <n v="2789.46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416"/>
    <d v="2024-05-26T00:00:00"/>
    <x v="17"/>
    <m/>
    <m/>
    <m/>
    <s v="PLN"/>
    <m/>
    <s v="TP"/>
    <s v="Licencja odnawialna (license subscription)"/>
    <x v="0"/>
    <n v="1"/>
    <n v="1403.46"/>
    <n v="1726.26"/>
    <n v="23"/>
    <n v="322.8"/>
    <n v="1403.46"/>
    <n v="1726.26"/>
    <n v="1403.46"/>
  </r>
  <r>
    <n v="418"/>
    <d v="2024-05-23T00:00:00"/>
    <x v="2"/>
    <n v="3850"/>
    <n v="16373.67"/>
    <n v="4.2529000000000003"/>
    <s v="EUR"/>
    <s v="AUTO"/>
    <s v="TP"/>
    <s v="Prace projektowe (project delivery)"/>
    <x v="4"/>
    <n v="1"/>
    <n v="3850"/>
    <n v="3850"/>
    <s v="np"/>
    <n v="0"/>
    <n v="3850"/>
    <n v="3850"/>
    <n v="16373.665000000001"/>
  </r>
  <r>
    <n v="419"/>
    <d v="2024-05-22T00:00:00"/>
    <x v="19"/>
    <n v="980"/>
    <n v="4167.84"/>
    <n v="4.2529000000000003"/>
    <s v="EUR"/>
    <s v="AUTO"/>
    <s v="TP"/>
    <s v="Licencja odnawialna (license subscription)"/>
    <x v="0"/>
    <n v="1"/>
    <n v="800"/>
    <n v="800"/>
    <s v="np"/>
    <n v="0"/>
    <n v="800"/>
    <n v="800"/>
    <n v="3402.32"/>
  </r>
  <r>
    <n v="419"/>
    <d v="2024-05-22T00:00:00"/>
    <x v="19"/>
    <n v="980"/>
    <n v="4167.84"/>
    <n v="4.2529000000000003"/>
    <s v="EUR"/>
    <m/>
    <s v="TP"/>
    <s v="Wsparcie i utrzymanie (Support &amp; maintenance)"/>
    <x v="2"/>
    <n v="3"/>
    <n v="60"/>
    <n v="60"/>
    <s v="np"/>
    <n v="0"/>
    <n v="180"/>
    <n v="180"/>
    <n v="765.52200000000005"/>
  </r>
  <r>
    <n v="420"/>
    <d v="2024-05-21T00:00:00"/>
    <x v="20"/>
    <n v="2865"/>
    <n v="12184.56"/>
    <n v="4.2529000000000003"/>
    <s v="EUR"/>
    <s v="AUTO"/>
    <s v="TP"/>
    <s v="Licencja odnawialna (license subscription)"/>
    <x v="0"/>
    <n v="1"/>
    <n v="2590"/>
    <n v="2590"/>
    <s v="np"/>
    <n v="0"/>
    <n v="2590"/>
    <n v="2590"/>
    <n v="11015.011"/>
  </r>
  <r>
    <n v="420"/>
    <d v="2024-05-21T00:00:00"/>
    <x v="20"/>
    <n v="2865"/>
    <n v="12184.56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21"/>
    <d v="2024-05-20T00:00:00"/>
    <x v="3"/>
    <n v="2750"/>
    <n v="11695.48"/>
    <n v="4.2529000000000003"/>
    <s v="EUR"/>
    <s v="AUTO"/>
    <s v="TP"/>
    <s v="Licencja odnawialna (license subscription)"/>
    <x v="0"/>
    <n v="1"/>
    <n v="1100"/>
    <n v="1100"/>
    <s v="np"/>
    <n v="0"/>
    <n v="1100"/>
    <n v="1100"/>
    <n v="4678.1900000000005"/>
  </r>
  <r>
    <n v="421"/>
    <d v="2024-05-20T00:00:00"/>
    <x v="3"/>
    <n v="2750"/>
    <n v="11695.48"/>
    <n v="4.2529000000000003"/>
    <s v="EUR"/>
    <m/>
    <s v="TP"/>
    <s v="Licencja odnawialna (license subscription)"/>
    <x v="0"/>
    <n v="1"/>
    <n v="1100"/>
    <n v="1100"/>
    <s v="np"/>
    <n v="0"/>
    <n v="1100"/>
    <n v="1100"/>
    <n v="4678.1900000000005"/>
  </r>
  <r>
    <n v="421"/>
    <d v="2024-05-20T00:00:00"/>
    <x v="3"/>
    <n v="2750"/>
    <n v="11695.48"/>
    <n v="4.2529000000000003"/>
    <s v="EUR"/>
    <m/>
    <s v="TP"/>
    <s v="Wsparcie i utrzymanie (Support &amp; maintenance)"/>
    <x v="2"/>
    <n v="1"/>
    <n v="275"/>
    <n v="275"/>
    <s v="np"/>
    <n v="0"/>
    <n v="275"/>
    <n v="275"/>
    <n v="1169.5475000000001"/>
  </r>
  <r>
    <n v="421"/>
    <d v="2024-05-20T00:00:00"/>
    <x v="3"/>
    <n v="2750"/>
    <n v="11695.48"/>
    <n v="4.2529000000000003"/>
    <s v="EUR"/>
    <m/>
    <s v="TP"/>
    <s v="Prace projektowe (project delivery)"/>
    <x v="4"/>
    <n v="4"/>
    <n v="68.75"/>
    <n v="68.75"/>
    <s v="np"/>
    <n v="0"/>
    <n v="275"/>
    <n v="275"/>
    <n v="1169.5475000000001"/>
  </r>
  <r>
    <n v="424"/>
    <d v="2024-05-17T00:00:00"/>
    <x v="21"/>
    <n v="309068.90000000002"/>
    <n v="309068.92"/>
    <m/>
    <s v="PLN"/>
    <s v="DIGI"/>
    <s v="TP"/>
    <s v="Podwykonawstwo / digitalizacja"/>
    <x v="5"/>
    <n v="1"/>
    <n v="211094.1"/>
    <n v="259645.7"/>
    <n v="23"/>
    <n v="48551.64"/>
    <n v="211094.07"/>
    <n v="259645.7"/>
    <n v="211094.07"/>
  </r>
  <r>
    <n v="424"/>
    <d v="2024-05-17T00:00:00"/>
    <x v="21"/>
    <m/>
    <m/>
    <m/>
    <s v="PLN"/>
    <m/>
    <s v="TP"/>
    <s v="Podwykonawstwo / procesowanie danych"/>
    <x v="1"/>
    <n v="1"/>
    <n v="58074.05"/>
    <n v="71431.08"/>
    <n v="23"/>
    <n v="13357.03"/>
    <n v="58074.05"/>
    <n v="71431.08"/>
    <n v="58074.05"/>
  </r>
  <r>
    <n v="424"/>
    <d v="2024-05-17T00:00:00"/>
    <x v="21"/>
    <m/>
    <m/>
    <m/>
    <s v="PLN"/>
    <m/>
    <s v="TP"/>
    <s v="Podwykonawstwo / subskrybcje"/>
    <x v="0"/>
    <n v="1"/>
    <n v="10075.65"/>
    <n v="12393.05"/>
    <n v="23"/>
    <n v="2317.4"/>
    <n v="10075.65"/>
    <n v="12393.05"/>
    <n v="10075.65"/>
  </r>
  <r>
    <n v="424"/>
    <d v="2024-05-17T00:00:00"/>
    <x v="21"/>
    <m/>
    <m/>
    <m/>
    <s v="PLN"/>
    <m/>
    <s v="TP"/>
    <s v="Podwykonawstwo / maintenance"/>
    <x v="2"/>
    <n v="1"/>
    <n v="13104.52"/>
    <n v="16118.56"/>
    <n v="23"/>
    <n v="3014.04"/>
    <n v="13104.52"/>
    <n v="16118.56"/>
    <n v="13104.52"/>
  </r>
  <r>
    <n v="424"/>
    <d v="2024-05-17T00:00:00"/>
    <x v="21"/>
    <m/>
    <m/>
    <m/>
    <s v="PLN"/>
    <m/>
    <s v="TP"/>
    <s v="Podwykonawstwo / pozostałe"/>
    <x v="6"/>
    <n v="1"/>
    <n v="16720.63"/>
    <n v="20566.37"/>
    <n v="23"/>
    <n v="3845.74"/>
    <n v="16720.63"/>
    <n v="20566.37"/>
    <n v="16720.63"/>
  </r>
  <r>
    <n v="428"/>
    <d v="2024-05-13T00:00:00"/>
    <x v="2"/>
    <n v="1122.72"/>
    <n v="4774.82"/>
    <n v="4.2529000000000003"/>
    <s v="EUR"/>
    <s v="DIGI"/>
    <s v="TP"/>
    <s v="Documents processing"/>
    <x v="1"/>
    <n v="1453"/>
    <n v="0.33"/>
    <n v="0.33"/>
    <s v="np"/>
    <n v="0"/>
    <n v="482.4"/>
    <n v="482.4"/>
    <n v="2039.2230210000002"/>
  </r>
  <r>
    <n v="428"/>
    <d v="2024-05-13T00:00:00"/>
    <x v="2"/>
    <n v="1122.72"/>
    <n v="4774.82"/>
    <n v="4.2529000000000003"/>
    <s v="EUR"/>
    <m/>
    <s v="TP"/>
    <s v="Documents processing"/>
    <x v="1"/>
    <n v="213"/>
    <n v="0.69"/>
    <n v="0.69"/>
    <s v="np"/>
    <n v="0"/>
    <n v="146.97"/>
    <n v="146.97"/>
    <n v="625.04871300000002"/>
  </r>
  <r>
    <n v="428"/>
    <d v="2024-05-13T00:00:00"/>
    <x v="2"/>
    <n v="1122.72"/>
    <n v="4774.82"/>
    <n v="4.2529000000000003"/>
    <s v="EUR"/>
    <m/>
    <s v="TP"/>
    <s v="Documents processing"/>
    <x v="1"/>
    <n v="1265"/>
    <n v="0.39"/>
    <n v="0.39"/>
    <s v="np"/>
    <n v="0"/>
    <n v="493.35"/>
    <n v="493.35"/>
    <n v="2098.1682150000001"/>
  </r>
  <r>
    <n v="429"/>
    <d v="2024-05-12T00:00:00"/>
    <x v="21"/>
    <n v="339.15"/>
    <n v="339.15"/>
    <m/>
    <s v="PLN"/>
    <s v="DIGI"/>
    <s v="TP"/>
    <s v="Przechowywanie danych na serwerze"/>
    <x v="2"/>
    <n v="15"/>
    <n v="22.61"/>
    <n v="27.81"/>
    <n v="23"/>
    <n v="78"/>
    <n v="339.15"/>
    <n v="417.15"/>
    <n v="339.15"/>
  </r>
  <r>
    <n v="430"/>
    <d v="2024-05-11T00:00:00"/>
    <x v="3"/>
    <n v="217.28"/>
    <n v="924.07"/>
    <n v="4.2529000000000003"/>
    <s v="EUR"/>
    <s v="DIGI"/>
    <s v="TP"/>
    <s v="Documents processing"/>
    <x v="1"/>
    <n v="224"/>
    <n v="0.97"/>
    <n v="0.97"/>
    <s v="np"/>
    <n v="0"/>
    <n v="217.28"/>
    <n v="217.28"/>
    <n v="924.07011200000011"/>
  </r>
  <r>
    <n v="442"/>
    <s v="50/04/2024"/>
    <x v="9"/>
    <n v="605"/>
    <n v="2613"/>
    <n v="4.319"/>
    <s v="EUR"/>
    <s v="AUTO"/>
    <s v="TP"/>
    <s v="Licencja odnawialna (license subscription)"/>
    <x v="0"/>
    <n v="1"/>
    <n v="330"/>
    <n v="330"/>
    <s v="np"/>
    <n v="0"/>
    <n v="330"/>
    <n v="330"/>
    <n v="1425.27"/>
  </r>
  <r>
    <n v="442"/>
    <s v="50/04/2024"/>
    <x v="9"/>
    <n v="605"/>
    <n v="2613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43"/>
    <s v="49/04/2024"/>
    <x v="7"/>
    <n v="500"/>
    <n v="500"/>
    <m/>
    <s v="PLN"/>
    <s v="AUTO"/>
    <s v="TP"/>
    <s v="Licencja odnawialna (license subscription)"/>
    <x v="0"/>
    <n v="1"/>
    <n v="500"/>
    <n v="615"/>
    <n v="23"/>
    <n v="115"/>
    <n v="500"/>
    <n v="615"/>
    <n v="500"/>
  </r>
  <r>
    <n v="445"/>
    <s v="47/04/2024"/>
    <x v="6"/>
    <n v="302.5"/>
    <n v="1306.5"/>
    <n v="4.319"/>
    <s v="EUR"/>
    <s v="AUTO"/>
    <s v="TP"/>
    <s v="Licencja odnawialna (license subscription)"/>
    <x v="0"/>
    <n v="1"/>
    <n v="165"/>
    <n v="165"/>
    <s v="np"/>
    <n v="0"/>
    <n v="165"/>
    <n v="165"/>
    <n v="712.63499999999999"/>
  </r>
  <r>
    <n v="445"/>
    <s v="47/04/2024"/>
    <x v="6"/>
    <n v="302.5"/>
    <n v="1306.5"/>
    <n v="4.319"/>
    <s v="EUR"/>
    <m/>
    <s v="TP"/>
    <s v="Wsparcie i utrzymanie (Support &amp; maintenance)"/>
    <x v="2"/>
    <n v="1"/>
    <n v="137.5"/>
    <n v="137.5"/>
    <s v="np"/>
    <n v="0"/>
    <n v="137.5"/>
    <n v="137.5"/>
    <n v="593.86249999999995"/>
  </r>
  <r>
    <n v="446"/>
    <s v="46/04/2024"/>
    <x v="8"/>
    <n v="10545.75"/>
    <n v="45547.09"/>
    <n v="4.319"/>
    <s v="EUR"/>
    <s v="AUTO"/>
    <s v="TP"/>
    <s v="Sprzedaż licencji (license sales)"/>
    <x v="0"/>
    <n v="1"/>
    <n v="10000"/>
    <n v="10000"/>
    <s v="np"/>
    <n v="0"/>
    <n v="10000"/>
    <n v="10000"/>
    <n v="43190"/>
  </r>
  <r>
    <n v="446"/>
    <s v="46/04/2024"/>
    <x v="8"/>
    <n v="10545.75"/>
    <n v="45547.09"/>
    <n v="4.319"/>
    <s v="EUR"/>
    <m/>
    <s v="TP"/>
    <s v="Wsparcie i utrzymanie (Support &amp; maintenance)"/>
    <x v="2"/>
    <n v="1"/>
    <n v="500"/>
    <n v="500"/>
    <s v="np"/>
    <n v="0"/>
    <n v="500"/>
    <n v="500"/>
    <n v="2159.5"/>
  </r>
  <r>
    <n v="446"/>
    <s v="46/04/2024"/>
    <x v="8"/>
    <n v="10545.75"/>
    <n v="45547.09"/>
    <n v="4.319"/>
    <s v="EUR"/>
    <m/>
    <s v="TP"/>
    <s v="Inteligentne przetwarzanie dokumentów (Intelligent document processing)"/>
    <x v="3"/>
    <n v="50"/>
    <n v="0.09"/>
    <n v="0.09"/>
    <s v="np"/>
    <n v="0"/>
    <n v="4.5"/>
    <n v="4.5"/>
    <n v="19.435500000000001"/>
  </r>
  <r>
    <n v="446"/>
    <s v="46/04/2024"/>
    <x v="8"/>
    <n v="10545.75"/>
    <n v="45547.09"/>
    <n v="4.319"/>
    <s v="EUR"/>
    <m/>
    <s v="TP"/>
    <s v="Wsparcie i utrzymanie (Support &amp; maintenance)"/>
    <x v="2"/>
    <n v="0.6"/>
    <n v="68.75"/>
    <n v="68.75"/>
    <s v="np"/>
    <n v="0"/>
    <n v="41.25"/>
    <n v="41.25"/>
    <n v="178.15875"/>
  </r>
  <r>
    <n v="448"/>
    <s v="44/04/2024"/>
    <x v="6"/>
    <n v="479.95"/>
    <n v="2072.9"/>
    <n v="4.319"/>
    <s v="EUR"/>
    <s v="AUTO"/>
    <s v="TP"/>
    <s v="Inteligentne przetwarzanie dokumentów (Intelligent document processing)"/>
    <x v="3"/>
    <n v="305"/>
    <n v="0.2"/>
    <n v="0.2"/>
    <s v="np"/>
    <n v="0"/>
    <n v="61"/>
    <n v="61"/>
    <n v="263.459"/>
  </r>
  <r>
    <n v="448"/>
    <s v="44/04/2024"/>
    <x v="6"/>
    <n v="479.95"/>
    <n v="2072.9"/>
    <n v="4.319"/>
    <s v="EUR"/>
    <m/>
    <s v="TP"/>
    <s v="Licencja odnawialna (license subscription)"/>
    <x v="0"/>
    <n v="1"/>
    <n v="165"/>
    <n v="165"/>
    <s v="np"/>
    <n v="0"/>
    <n v="165"/>
    <n v="165"/>
    <n v="712.63499999999999"/>
  </r>
  <r>
    <n v="448"/>
    <s v="44/04/2024"/>
    <x v="6"/>
    <n v="479.95"/>
    <n v="2072.9"/>
    <n v="4.319"/>
    <s v="EUR"/>
    <m/>
    <s v="TP"/>
    <s v="Wsparcie i utrzymanie (Support &amp; maintenance)"/>
    <x v="2"/>
    <n v="1"/>
    <n v="137.5"/>
    <n v="137.5"/>
    <s v="np"/>
    <n v="0"/>
    <n v="137.5"/>
    <n v="137.5"/>
    <n v="593.86249999999995"/>
  </r>
  <r>
    <n v="448"/>
    <s v="44/04/2024"/>
    <x v="6"/>
    <n v="479.95"/>
    <n v="2072.9"/>
    <n v="4.319"/>
    <s v="EUR"/>
    <m/>
    <s v="TP"/>
    <s v="Wsparcie i utrzymanie (Support &amp; maintenance)"/>
    <x v="2"/>
    <n v="1.7"/>
    <n v="68.5"/>
    <n v="68.5"/>
    <s v="np"/>
    <n v="0"/>
    <n v="116.45"/>
    <n v="116.45"/>
    <n v="502.94754999999998"/>
  </r>
  <r>
    <n v="449"/>
    <s v="43/04/2024"/>
    <x v="2"/>
    <n v="1375"/>
    <n v="5938.63"/>
    <n v="4.319"/>
    <s v="EUR"/>
    <s v="AUTO"/>
    <s v="TP"/>
    <s v="Prace projektowe (project delivery)"/>
    <x v="4"/>
    <n v="20"/>
    <n v="68.75"/>
    <n v="68.75"/>
    <s v="np"/>
    <n v="0"/>
    <n v="1375"/>
    <n v="1375"/>
    <n v="5938.625"/>
  </r>
  <r>
    <n v="450"/>
    <s v="42/04/2024"/>
    <x v="15"/>
    <n v="605"/>
    <n v="2613"/>
    <n v="4.319"/>
    <s v="EUR"/>
    <s v="AUTO"/>
    <s v="TP"/>
    <s v="Licencja odnawialna (license subscription)"/>
    <x v="0"/>
    <n v="1"/>
    <n v="330"/>
    <n v="330"/>
    <s v="np"/>
    <n v="0"/>
    <n v="330"/>
    <n v="330"/>
    <n v="1425.27"/>
  </r>
  <r>
    <n v="450"/>
    <s v="42/04/2024"/>
    <x v="15"/>
    <n v="605"/>
    <n v="2613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58"/>
    <s v="34/04/2024"/>
    <x v="17"/>
    <n v="2811.27"/>
    <n v="2811.27"/>
    <m/>
    <s v="PLN"/>
    <s v="AUTO"/>
    <s v="TP"/>
    <s v="Wsparcie i utrzymanie (Support &amp; maintenance)"/>
    <x v="2"/>
    <n v="1"/>
    <n v="1386"/>
    <n v="1704.78"/>
    <n v="23"/>
    <n v="318.77999999999997"/>
    <n v="1386"/>
    <n v="1704.78"/>
    <n v="1386"/>
  </r>
  <r>
    <n v="458"/>
    <s v="34/04/2024"/>
    <x v="17"/>
    <m/>
    <m/>
    <m/>
    <s v="PLN"/>
    <m/>
    <s v="TP"/>
    <s v="Licencja odnawialna (license subscription)"/>
    <x v="0"/>
    <n v="1"/>
    <n v="1425.27"/>
    <n v="1753.08"/>
    <n v="23"/>
    <n v="327.81"/>
    <n v="1425.27"/>
    <n v="1753.08"/>
    <n v="1425.27"/>
  </r>
  <r>
    <n v="461"/>
    <s v="31/04/2024"/>
    <x v="1"/>
    <n v="600"/>
    <n v="2591.4"/>
    <n v="4.319"/>
    <s v="EUR"/>
    <s v="AUTO"/>
    <s v="TP"/>
    <s v="Wsparcie i utrzymanie (Support &amp; maintenance)"/>
    <x v="2"/>
    <n v="1"/>
    <n v="250"/>
    <n v="250"/>
    <s v="np"/>
    <n v="0"/>
    <n v="250"/>
    <n v="250"/>
    <n v="1079.75"/>
  </r>
  <r>
    <n v="461"/>
    <s v="31/04/2024"/>
    <x v="1"/>
    <n v="600"/>
    <n v="2591.4"/>
    <n v="4.319"/>
    <s v="EUR"/>
    <m/>
    <s v="TP"/>
    <s v="Wsparcie i utrzymanie (Support &amp; maintenance)"/>
    <x v="2"/>
    <n v="1"/>
    <n v="350"/>
    <n v="350"/>
    <s v="np"/>
    <n v="0"/>
    <n v="350"/>
    <n v="350"/>
    <n v="1511.65"/>
  </r>
  <r>
    <n v="463"/>
    <d v="2024-04-29T00:00:00"/>
    <x v="11"/>
    <n v="275"/>
    <n v="1187.73"/>
    <n v="4.319"/>
    <s v="EUR"/>
    <s v="AUTO"/>
    <s v="TP"/>
    <s v="Wsparcie i utrzymanie (Support &amp; maintenance)"/>
    <x v="2"/>
    <n v="1"/>
    <n v="275"/>
    <n v="275"/>
    <s v="np"/>
    <n v="0"/>
    <n v="275"/>
    <n v="275"/>
    <n v="1187.7249999999999"/>
  </r>
  <r>
    <n v="464"/>
    <d v="2024-04-28T00:00:00"/>
    <x v="10"/>
    <n v="391.2"/>
    <n v="1689.59"/>
    <n v="4.319"/>
    <s v="EUR"/>
    <s v="AUTO"/>
    <s v="TP"/>
    <s v="Licencja odnawialna (license subscription)"/>
    <x v="0"/>
    <n v="1"/>
    <n v="330"/>
    <n v="405.9"/>
    <n v="23"/>
    <n v="75.900000000000006"/>
    <n v="330"/>
    <n v="405.9"/>
    <n v="1425.27"/>
  </r>
  <r>
    <n v="464"/>
    <d v="2024-04-28T00:00:00"/>
    <x v="10"/>
    <n v="391.2"/>
    <n v="1689.59"/>
    <n v="4.319"/>
    <s v="EUR"/>
    <m/>
    <s v="TP"/>
    <s v="Wsparcie i utrzymanie (Support &amp; maintenance)"/>
    <x v="2"/>
    <n v="0.9"/>
    <n v="68"/>
    <n v="83.64"/>
    <n v="23"/>
    <n v="14.08"/>
    <n v="61.2"/>
    <n v="75.28"/>
    <n v="264.32280000000003"/>
  </r>
  <r>
    <n v="465"/>
    <d v="2024-04-27T00:00:00"/>
    <x v="12"/>
    <n v="1113.3"/>
    <n v="4808.34"/>
    <n v="4.319"/>
    <s v="EUR"/>
    <s v="AUTO"/>
    <s v="TP"/>
    <s v="Licencja odnawialna (license subscription)"/>
    <x v="0"/>
    <n v="1"/>
    <n v="935"/>
    <n v="935"/>
    <s v="np"/>
    <n v="0"/>
    <n v="935"/>
    <n v="935"/>
    <n v="4038.2649999999999"/>
  </r>
  <r>
    <n v="465"/>
    <d v="2024-04-27T00:00:00"/>
    <x v="12"/>
    <n v="1113.3"/>
    <n v="4808.34"/>
    <n v="4.319"/>
    <s v="EUR"/>
    <m/>
    <s v="TP"/>
    <s v="Wsparcie i utrzymanie (Support &amp; maintenance)"/>
    <x v="2"/>
    <n v="1"/>
    <n v="137.5"/>
    <n v="137.5"/>
    <s v="np"/>
    <n v="0"/>
    <n v="137.5"/>
    <n v="137.5"/>
    <n v="593.86249999999995"/>
  </r>
  <r>
    <n v="465"/>
    <d v="2024-04-27T00:00:00"/>
    <x v="12"/>
    <n v="1113.3"/>
    <n v="4808.34"/>
    <n v="4.319"/>
    <s v="EUR"/>
    <m/>
    <s v="TP"/>
    <s v="Wsparcie i utrzymanie (Support &amp; maintenance)"/>
    <x v="2"/>
    <n v="0.6"/>
    <n v="68"/>
    <n v="68"/>
    <s v="np"/>
    <n v="0"/>
    <n v="40.799999999999997"/>
    <n v="40.799999999999997"/>
    <n v="176.21519999999998"/>
  </r>
  <r>
    <n v="466"/>
    <d v="2024-04-26T00:00:00"/>
    <x v="13"/>
    <n v="302.5"/>
    <n v="1306.5"/>
    <n v="4.319"/>
    <s v="EUR"/>
    <s v="AUTO"/>
    <s v="TP"/>
    <s v="Licencja odnawialna (license subscription)"/>
    <x v="0"/>
    <n v="1"/>
    <n v="165"/>
    <n v="165"/>
    <s v="np"/>
    <n v="0"/>
    <n v="165"/>
    <n v="165"/>
    <n v="712.63499999999999"/>
  </r>
  <r>
    <n v="466"/>
    <d v="2024-04-26T00:00:00"/>
    <x v="13"/>
    <n v="302.5"/>
    <n v="1306.5"/>
    <n v="4.319"/>
    <s v="EUR"/>
    <m/>
    <s v="TP"/>
    <s v="Wsparcie i utrzymanie (Support &amp; maintenance)"/>
    <x v="2"/>
    <n v="1"/>
    <n v="137.5"/>
    <n v="137.5"/>
    <s v="np"/>
    <n v="0"/>
    <n v="137.5"/>
    <n v="137.5"/>
    <n v="593.86249999999995"/>
  </r>
  <r>
    <n v="467"/>
    <d v="2024-04-25T00:00:00"/>
    <x v="14"/>
    <n v="3373.75"/>
    <n v="14571.23"/>
    <n v="4.319"/>
    <s v="EUR"/>
    <s v="AUTO"/>
    <s v="TP"/>
    <s v="Licencja odnawialna (license subscription)"/>
    <x v="0"/>
    <n v="1"/>
    <n v="1100"/>
    <n v="1100"/>
    <s v="np"/>
    <n v="0"/>
    <n v="1100"/>
    <n v="1100"/>
    <n v="4750.8999999999996"/>
  </r>
  <r>
    <n v="467"/>
    <d v="2024-04-25T00:00:00"/>
    <x v="14"/>
    <n v="3373.75"/>
    <n v="14571.23"/>
    <n v="4.319"/>
    <s v="EUR"/>
    <m/>
    <s v="TP"/>
    <s v="Licencja odnawialna (license subscription)"/>
    <x v="0"/>
    <n v="1"/>
    <n v="1100"/>
    <n v="1100"/>
    <s v="np"/>
    <n v="0"/>
    <n v="1100"/>
    <n v="1100"/>
    <n v="4750.8999999999996"/>
  </r>
  <r>
    <n v="467"/>
    <d v="2024-04-25T00:00:00"/>
    <x v="14"/>
    <n v="3373.75"/>
    <n v="14571.23"/>
    <n v="4.319"/>
    <s v="EUR"/>
    <m/>
    <s v="TP"/>
    <s v="Wsparcie i utrzymanie (Support &amp; maintenance)"/>
    <x v="2"/>
    <n v="1"/>
    <n v="500"/>
    <n v="500"/>
    <s v="np"/>
    <n v="0"/>
    <n v="500"/>
    <n v="500"/>
    <n v="2159.5"/>
  </r>
  <r>
    <n v="467"/>
    <d v="2024-04-25T00:00:00"/>
    <x v="14"/>
    <n v="3373.75"/>
    <n v="14571.23"/>
    <n v="4.319"/>
    <s v="EUR"/>
    <m/>
    <s v="TP"/>
    <s v="Prace projektowe (project delivery)"/>
    <x v="4"/>
    <n v="9.8000000000000007"/>
    <n v="68.75"/>
    <n v="68.75"/>
    <s v="np"/>
    <n v="0"/>
    <n v="673.75"/>
    <n v="673.75"/>
    <n v="2909.92625"/>
  </r>
  <r>
    <n v="468"/>
    <d v="2024-04-24T00:00:00"/>
    <x v="4"/>
    <n v="1616.56"/>
    <n v="6981.92"/>
    <n v="4.319"/>
    <s v="EUR"/>
    <s v="AUTO"/>
    <s v="TP"/>
    <s v="Licencja odnawialna (license subscription)"/>
    <x v="0"/>
    <n v="1"/>
    <n v="1100"/>
    <n v="1100"/>
    <s v="np"/>
    <n v="0"/>
    <n v="1100"/>
    <n v="1100"/>
    <n v="4750.8999999999996"/>
  </r>
  <r>
    <n v="468"/>
    <d v="2024-04-24T00:00:00"/>
    <x v="4"/>
    <n v="1616.56"/>
    <n v="6981.92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68"/>
    <d v="2024-04-24T00:00:00"/>
    <x v="4"/>
    <n v="1616.56"/>
    <n v="6981.92"/>
    <n v="4.319"/>
    <s v="EUR"/>
    <m/>
    <s v="TP"/>
    <s v="Inteligentne przetwarzanie dokumentów (Intelligent document processing)"/>
    <x v="3"/>
    <n v="6039"/>
    <n v="0.04"/>
    <n v="0.04"/>
    <s v="np"/>
    <n v="0"/>
    <n v="241.56"/>
    <n v="241.56"/>
    <n v="1043.29764"/>
  </r>
  <r>
    <n v="470"/>
    <d v="2024-04-22T00:00:00"/>
    <x v="16"/>
    <n v="914.38"/>
    <n v="3949.21"/>
    <n v="4.319"/>
    <s v="EUR"/>
    <s v="AUTO"/>
    <s v="TP"/>
    <s v="Licencja odnawialna (license subscription)"/>
    <x v="0"/>
    <n v="1"/>
    <n v="330"/>
    <n v="330"/>
    <s v="np"/>
    <n v="0"/>
    <n v="330"/>
    <n v="330"/>
    <n v="1425.27"/>
  </r>
  <r>
    <n v="470"/>
    <d v="2024-04-22T00:00:00"/>
    <x v="16"/>
    <n v="914.38"/>
    <n v="3949.21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70"/>
    <d v="2024-04-22T00:00:00"/>
    <x v="16"/>
    <n v="914.38"/>
    <n v="3949.21"/>
    <n v="4.319"/>
    <s v="EUR"/>
    <m/>
    <s v="TP"/>
    <s v="Wsparcie i utrzymanie (Support &amp; maintenance)"/>
    <x v="2"/>
    <n v="4.5"/>
    <n v="68.75"/>
    <n v="68.75"/>
    <s v="np"/>
    <n v="0"/>
    <n v="309.38"/>
    <n v="309.38"/>
    <n v="1336.190625"/>
  </r>
  <r>
    <n v="471"/>
    <d v="2024-04-21T00:00:00"/>
    <x v="19"/>
    <n v="1384.38"/>
    <n v="5979.14"/>
    <n v="4.319"/>
    <s v="EUR"/>
    <s v="AUTO"/>
    <s v="TP"/>
    <s v="Licencja odnawialna (license subscription)"/>
    <x v="0"/>
    <n v="1"/>
    <n v="800"/>
    <n v="800"/>
    <s v="np"/>
    <n v="0"/>
    <n v="800"/>
    <n v="800"/>
    <n v="3455.2"/>
  </r>
  <r>
    <n v="471"/>
    <d v="2024-04-21T00:00:00"/>
    <x v="19"/>
    <n v="1384.38"/>
    <n v="5979.14"/>
    <n v="4.319"/>
    <s v="EUR"/>
    <m/>
    <s v="TP"/>
    <s v="Prace projektowe (project delivery)"/>
    <x v="4"/>
    <n v="8.5"/>
    <n v="68.75"/>
    <n v="68.75"/>
    <s v="np"/>
    <n v="0"/>
    <n v="584.38"/>
    <n v="584.38"/>
    <n v="2523.9156250000001"/>
  </r>
  <r>
    <n v="472"/>
    <d v="2024-04-20T00:00:00"/>
    <x v="20"/>
    <n v="3036.88"/>
    <n v="13116.28"/>
    <n v="4.319"/>
    <s v="EUR"/>
    <s v="AUTO"/>
    <s v="TP"/>
    <s v="Licencja odnawialna (license subscription)"/>
    <x v="0"/>
    <n v="1"/>
    <n v="2590"/>
    <n v="2590"/>
    <s v="np"/>
    <n v="0"/>
    <n v="2590"/>
    <n v="2590"/>
    <n v="11186.21"/>
  </r>
  <r>
    <n v="472"/>
    <d v="2024-04-20T00:00:00"/>
    <x v="20"/>
    <n v="3036.88"/>
    <n v="13116.28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72"/>
    <d v="2024-04-20T00:00:00"/>
    <x v="20"/>
    <n v="3036.88"/>
    <n v="13116.28"/>
    <n v="4.319"/>
    <s v="EUR"/>
    <m/>
    <s v="TP"/>
    <s v="Wsparcie i utrzymanie (Support &amp; maintenance)"/>
    <x v="2"/>
    <n v="2.5"/>
    <n v="68.75"/>
    <n v="68.75"/>
    <s v="np"/>
    <n v="0"/>
    <n v="171.88"/>
    <n v="171.88"/>
    <n v="742.328125"/>
  </r>
  <r>
    <n v="473"/>
    <d v="2024-04-19T00:00:00"/>
    <x v="3"/>
    <n v="7543.75"/>
    <n v="32581.46"/>
    <n v="4.319"/>
    <s v="EUR"/>
    <s v="AUTO"/>
    <s v="TP"/>
    <s v="Licencja odnawialna (license subscription)"/>
    <x v="0"/>
    <n v="1"/>
    <n v="1100"/>
    <n v="1100"/>
    <s v="np"/>
    <n v="0"/>
    <n v="1100"/>
    <n v="1100"/>
    <n v="4750.8999999999996"/>
  </r>
  <r>
    <n v="473"/>
    <d v="2024-04-19T00:00:00"/>
    <x v="3"/>
    <n v="7543.75"/>
    <n v="32581.46"/>
    <n v="4.319"/>
    <s v="EUR"/>
    <m/>
    <s v="TP"/>
    <s v="Licencja odnawialna (license subscription)"/>
    <x v="0"/>
    <n v="1"/>
    <n v="1100"/>
    <n v="1100"/>
    <s v="np"/>
    <n v="0"/>
    <n v="1100"/>
    <n v="1100"/>
    <n v="4750.8999999999996"/>
  </r>
  <r>
    <n v="473"/>
    <d v="2024-04-19T00:00:00"/>
    <x v="3"/>
    <n v="7543.75"/>
    <n v="32581.46"/>
    <n v="4.319"/>
    <s v="EUR"/>
    <m/>
    <s v="TP"/>
    <s v="Wsparcie i utrzymanie (Support &amp; maintenance)"/>
    <x v="2"/>
    <n v="1"/>
    <n v="275"/>
    <n v="275"/>
    <s v="np"/>
    <n v="0"/>
    <n v="275"/>
    <n v="275"/>
    <n v="1187.7249999999999"/>
  </r>
  <r>
    <n v="473"/>
    <d v="2024-04-19T00:00:00"/>
    <x v="3"/>
    <n v="7543.75"/>
    <n v="32581.46"/>
    <n v="4.319"/>
    <s v="EUR"/>
    <m/>
    <s v="TP"/>
    <s v="Prace projektowe (project delivery)"/>
    <x v="4"/>
    <n v="1"/>
    <n v="68.75"/>
    <n v="68.75"/>
    <s v="np"/>
    <n v="0"/>
    <n v="68.75"/>
    <n v="68.75"/>
    <n v="296.93124999999998"/>
  </r>
  <r>
    <n v="473"/>
    <d v="2024-04-19T00:00:00"/>
    <x v="3"/>
    <n v="7543.75"/>
    <n v="32581.46"/>
    <n v="4.319"/>
    <s v="EUR"/>
    <m/>
    <s v="TP"/>
    <s v="Sprzedaż licencji (license sales)"/>
    <x v="0"/>
    <n v="1"/>
    <n v="5000"/>
    <n v="5000"/>
    <s v="np"/>
    <n v="0"/>
    <n v="5000"/>
    <n v="5000"/>
    <n v="21595"/>
  </r>
  <r>
    <n v="475"/>
    <d v="2024-04-17T00:00:00"/>
    <x v="21"/>
    <n v="334738.3"/>
    <n v="334738.33"/>
    <m/>
    <s v="PLN"/>
    <s v="DIGI"/>
    <s v="TP"/>
    <s v="Podwykonawstwo / digitalizacja"/>
    <x v="5"/>
    <n v="1"/>
    <n v="228689.4"/>
    <n v="281288"/>
    <n v="23"/>
    <n v="52598.57"/>
    <n v="228689.42"/>
    <n v="281288"/>
    <n v="228689.42"/>
  </r>
  <r>
    <n v="475"/>
    <d v="2024-04-17T00:00:00"/>
    <x v="21"/>
    <m/>
    <m/>
    <m/>
    <s v="PLN"/>
    <m/>
    <s v="TP"/>
    <s v="Podwykonawstwo / procesowanie danych"/>
    <x v="1"/>
    <n v="1"/>
    <n v="62860.23"/>
    <n v="77318.080000000002"/>
    <n v="23"/>
    <n v="14457.85"/>
    <n v="62860.23"/>
    <n v="77318.080000000002"/>
    <n v="62860.23"/>
  </r>
  <r>
    <n v="475"/>
    <d v="2024-04-17T00:00:00"/>
    <x v="21"/>
    <m/>
    <m/>
    <m/>
    <s v="PLN"/>
    <m/>
    <s v="TP"/>
    <s v="Podwykonawstwo / subskrybcje"/>
    <x v="0"/>
    <n v="1"/>
    <n v="10587.67"/>
    <n v="13022.83"/>
    <n v="23"/>
    <n v="2435.16"/>
    <n v="10587.67"/>
    <n v="13022.83"/>
    <n v="10587.67"/>
  </r>
  <r>
    <n v="475"/>
    <d v="2024-04-17T00:00:00"/>
    <x v="21"/>
    <m/>
    <m/>
    <m/>
    <s v="PLN"/>
    <m/>
    <s v="TP"/>
    <s v="Podwykonawstwo / maintenance"/>
    <x v="2"/>
    <n v="1"/>
    <n v="15372.63"/>
    <n v="18908.330000000002"/>
    <n v="23"/>
    <n v="3535.7"/>
    <n v="15372.63"/>
    <n v="18908.330000000002"/>
    <n v="15372.63"/>
  </r>
  <r>
    <n v="475"/>
    <d v="2024-04-17T00:00:00"/>
    <x v="21"/>
    <m/>
    <m/>
    <m/>
    <s v="PLN"/>
    <m/>
    <s v="TP"/>
    <s v="Podwykonawstwo / pozostałe"/>
    <x v="6"/>
    <n v="1"/>
    <n v="17228.38"/>
    <n v="21190.91"/>
    <n v="23"/>
    <n v="3962.53"/>
    <n v="17228.38"/>
    <n v="21190.91"/>
    <n v="17228.38"/>
  </r>
  <r>
    <n v="476"/>
    <d v="2024-04-16T00:00:00"/>
    <x v="23"/>
    <n v="3564.46"/>
    <n v="15394.9"/>
    <n v="4.319"/>
    <s v="EUR"/>
    <s v="DIGI"/>
    <s v="TP"/>
    <s v="Documents processing"/>
    <x v="1"/>
    <n v="419"/>
    <n v="2.44"/>
    <n v="2.44"/>
    <s v="np"/>
    <n v="0"/>
    <n v="1022.36"/>
    <n v="1022.36"/>
    <n v="4415.5728399999998"/>
  </r>
  <r>
    <n v="476"/>
    <d v="2024-04-16T00:00:00"/>
    <x v="23"/>
    <n v="3564.46"/>
    <n v="15394.9"/>
    <n v="4.319"/>
    <s v="EUR"/>
    <m/>
    <s v="TP"/>
    <s v="Documents processing"/>
    <x v="1"/>
    <n v="1"/>
    <n v="2513"/>
    <n v="2513"/>
    <s v="np"/>
    <n v="0"/>
    <n v="2513"/>
    <n v="2513"/>
    <n v="10853.646999999999"/>
  </r>
  <r>
    <n v="476"/>
    <d v="2024-04-16T00:00:00"/>
    <x v="23"/>
    <n v="3564.46"/>
    <n v="15394.9"/>
    <n v="4.319"/>
    <s v="EUR"/>
    <m/>
    <s v="TP"/>
    <s v="Documents processing"/>
    <x v="1"/>
    <n v="1"/>
    <n v="29.1"/>
    <n v="29.1"/>
    <s v="np"/>
    <n v="0"/>
    <n v="29.1"/>
    <n v="29.1"/>
    <n v="125.6829"/>
  </r>
  <r>
    <n v="480"/>
    <d v="2024-04-12T00:00:00"/>
    <x v="2"/>
    <n v="1166.43"/>
    <n v="5037.8100000000004"/>
    <n v="4.319"/>
    <s v="EUR"/>
    <s v="DIGI"/>
    <s v="TP"/>
    <s v="Documents processing"/>
    <x v="1"/>
    <n v="1586"/>
    <n v="0.33"/>
    <n v="0.33"/>
    <s v="np"/>
    <n v="0"/>
    <n v="523.38"/>
    <n v="523.38"/>
    <n v="2260.47822"/>
  </r>
  <r>
    <n v="480"/>
    <d v="2024-04-12T00:00:00"/>
    <x v="2"/>
    <n v="1166.43"/>
    <n v="5037.8100000000004"/>
    <n v="4.319"/>
    <s v="EUR"/>
    <m/>
    <s v="TP"/>
    <s v="Documents processing"/>
    <x v="1"/>
    <n v="174"/>
    <n v="0.69"/>
    <n v="0.69"/>
    <s v="np"/>
    <n v="0"/>
    <n v="120.06"/>
    <n v="120.06"/>
    <n v="518.53913999999997"/>
  </r>
  <r>
    <n v="480"/>
    <d v="2024-04-12T00:00:00"/>
    <x v="2"/>
    <n v="1166.43"/>
    <n v="5037.8100000000004"/>
    <n v="4.319"/>
    <s v="EUR"/>
    <m/>
    <s v="TP"/>
    <s v="Documents processing"/>
    <x v="1"/>
    <n v="1341"/>
    <n v="0.39"/>
    <n v="0.39"/>
    <s v="np"/>
    <n v="0"/>
    <n v="522.99"/>
    <n v="522.99"/>
    <n v="2258.7938100000001"/>
  </r>
  <r>
    <n v="481"/>
    <d v="2024-04-11T00:00:00"/>
    <x v="3"/>
    <n v="208.55"/>
    <n v="900.73"/>
    <n v="4.319"/>
    <s v="EUR"/>
    <s v="DIGI"/>
    <s v="TP"/>
    <s v="Documents processing"/>
    <x v="1"/>
    <n v="215"/>
    <n v="0.97"/>
    <n v="0.97"/>
    <s v="np"/>
    <n v="0"/>
    <n v="208.55"/>
    <n v="208.55"/>
    <n v="900.72744999999986"/>
  </r>
  <r>
    <m/>
    <m/>
    <x v="24"/>
    <m/>
    <m/>
    <m/>
    <m/>
    <m/>
    <m/>
    <m/>
    <x v="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54"/>
    <d v="2024-12-05T00:00:00"/>
    <s v="RHENUS OFFICE SYSTEMS POLAND SPÓŁKA Z OGRANICZONĄ ODPOWIEDZIALNOŚCIĄ"/>
    <n v="407394.9"/>
    <n v="407394.9"/>
    <m/>
    <s v="PLN"/>
    <s v="TP"/>
    <s v="Podwykonawstwo / digitalizacja"/>
    <x v="0"/>
    <n v="1"/>
    <n v="285176.40000000002"/>
    <n v="350767"/>
    <n v="23"/>
    <n v="65590.58"/>
    <n v="285176.43"/>
    <n v="285176.43"/>
  </r>
  <r>
    <n v="54"/>
    <d v="2024-12-05T00:00:00"/>
    <s v="RHENUS OFFICE SYSTEMS POLAND SPÓŁKA Z OGRANICZONĄ ODPOWIEDZIALNOŚCIĄ"/>
    <m/>
    <m/>
    <m/>
    <s v="PLN"/>
    <s v="TP"/>
    <s v="Podwykonawstwo / procesowanie danych"/>
    <x v="1"/>
    <n v="1"/>
    <n v="81478.98"/>
    <n v="100219.2"/>
    <n v="23"/>
    <n v="18740.169999999998"/>
    <n v="81478.98"/>
    <n v="81478.98"/>
  </r>
  <r>
    <n v="54"/>
    <d v="2024-12-05T00:00:00"/>
    <s v="RHENUS OFFICE SYSTEMS POLAND SPÓŁKA Z OGRANICZONĄ ODPOWIEDZIALNOŚCIĄ"/>
    <m/>
    <m/>
    <m/>
    <s v="PLN"/>
    <s v="TP"/>
    <s v="Podwykonawstwo / pozostałe"/>
    <x v="2"/>
    <n v="1"/>
    <n v="40739.49"/>
    <n v="50109.57"/>
    <n v="23"/>
    <n v="9370.08"/>
    <n v="40739.49"/>
    <n v="40739.49"/>
  </r>
  <r>
    <n v="60"/>
    <s v="53/11/2024"/>
    <s v="RHENUS OFFICE SYSTEMS POLAND SPÓŁKA Z OGRANICZONĄ ODPOWIEDZIALNOŚCIĄ"/>
    <n v="198869.4"/>
    <n v="198869.39"/>
    <m/>
    <s v="PLN"/>
    <s v="TP"/>
    <s v="Podwykonawstwo / digitalizacja"/>
    <x v="0"/>
    <n v="1"/>
    <n v="159095.5"/>
    <n v="195687.5"/>
    <n v="23"/>
    <n v="36591.97"/>
    <n v="159095.51"/>
    <n v="159095.51"/>
  </r>
  <r>
    <n v="60"/>
    <s v="53/11/2024"/>
    <s v="RHENUS OFFICE SYSTEMS POLAND SPÓŁKA Z OGRANICZONĄ ODPOWIEDZIALNOŚCIĄ"/>
    <m/>
    <m/>
    <m/>
    <s v="PLN"/>
    <s v="TP"/>
    <s v="Podwykonawstwo / procesowanie danych"/>
    <x v="1"/>
    <n v="1"/>
    <n v="29830.41"/>
    <n v="36691.4"/>
    <n v="23"/>
    <n v="6860.99"/>
    <n v="29830.41"/>
    <n v="29830.41"/>
  </r>
  <r>
    <n v="60"/>
    <s v="53/11/2024"/>
    <s v="RHENUS OFFICE SYSTEMS POLAND SPÓŁKA Z OGRANICZONĄ ODPOWIEDZIALNOŚCIĄ"/>
    <m/>
    <m/>
    <m/>
    <s v="PLN"/>
    <s v="TP"/>
    <s v="Podwykonawstwo / pozostałe"/>
    <x v="2"/>
    <n v="1"/>
    <n v="9943.4699999999993"/>
    <n v="12230.47"/>
    <n v="23"/>
    <n v="2287"/>
    <n v="9943.4699999999993"/>
    <n v="9943.4699999999993"/>
  </r>
  <r>
    <n v="112"/>
    <d v="2024-11-01T00:00:00"/>
    <s v="RHENUS OFFICE SYSTEMS POLAND SPÓŁKA Z OGRANICZONĄ ODPOWIEDZIALNOŚCIĄ"/>
    <n v="126920"/>
    <n v="126920"/>
    <m/>
    <s v="PLN"/>
    <s v="TP"/>
    <s v="Podwykonawstwo / pozostałe"/>
    <x v="2"/>
    <n v="1"/>
    <n v="126920"/>
    <n v="156111.6"/>
    <n v="23"/>
    <n v="29191.599999999999"/>
    <n v="126920"/>
    <n v="126920"/>
  </r>
  <r>
    <n v="124"/>
    <s v="45/10/2024"/>
    <s v="RHENUS OFFICE SYSTEMS POLAND SPÓŁKA Z OGRANICZONĄ ODPOWIEDZIALNOŚCIĄ"/>
    <n v="289197.8"/>
    <n v="289197.75"/>
    <m/>
    <s v="PLN"/>
    <s v="TP"/>
    <s v="Podwykonawstwo / digitalizacja"/>
    <x v="0"/>
    <n v="1"/>
    <n v="176410.6"/>
    <n v="216985.1"/>
    <n v="23"/>
    <n v="40574.44"/>
    <n v="176410.63"/>
    <n v="176410.63"/>
  </r>
  <r>
    <n v="124"/>
    <s v="45/10/2024"/>
    <s v="RHENUS OFFICE SYSTEMS POLAND SPÓŁKA Z OGRANICZONĄ ODPOWIEDZIALNOŚCIĄ"/>
    <m/>
    <m/>
    <m/>
    <s v="PLN"/>
    <s v="TP"/>
    <s v="Podwykonawstwo / procesowanie danych"/>
    <x v="1"/>
    <n v="1"/>
    <n v="63623.5"/>
    <n v="78256.91"/>
    <n v="23"/>
    <n v="14633.41"/>
    <n v="63623.5"/>
    <n v="63623.5"/>
  </r>
  <r>
    <n v="124"/>
    <s v="45/10/2024"/>
    <s v="RHENUS OFFICE SYSTEMS POLAND SPÓŁKA Z OGRANICZONĄ ODPOWIEDZIALNOŚCIĄ"/>
    <m/>
    <m/>
    <m/>
    <s v="PLN"/>
    <s v="TP"/>
    <s v="Podwykonawstwo / pozostałe"/>
    <x v="2"/>
    <n v="1"/>
    <n v="49163.62"/>
    <n v="60471.25"/>
    <n v="23"/>
    <n v="11307.63"/>
    <n v="49163.62"/>
    <n v="49163.62"/>
  </r>
  <r>
    <n v="221"/>
    <d v="2024-09-04T00:00:00"/>
    <s v="RHENUS OFFICE SYSTEMS POLAND SPÓŁKA Z OGRANICZONĄ ODPOWIEDZIALNOŚCIĄ"/>
    <n v="259762.8"/>
    <n v="259762.75"/>
    <m/>
    <s v="PLN"/>
    <s v="TP"/>
    <s v="Podwykonawstwo / digitalizacja"/>
    <x v="0"/>
    <n v="1"/>
    <n v="158455.5"/>
    <n v="194900.2"/>
    <n v="23"/>
    <n v="36444.76"/>
    <n v="158455.46"/>
    <n v="158455.46"/>
  </r>
  <r>
    <n v="221"/>
    <d v="2024-09-04T00:00:00"/>
    <s v="RHENUS OFFICE SYSTEMS POLAND SPÓŁKA Z OGRANICZONĄ ODPOWIEDZIALNOŚCIĄ"/>
    <m/>
    <m/>
    <m/>
    <s v="PLN"/>
    <s v="TP"/>
    <s v="Podwykonawstwo / procesowanie danych"/>
    <x v="1"/>
    <n v="1"/>
    <n v="57147.62"/>
    <n v="70291.570000000007"/>
    <n v="23"/>
    <n v="13143.95"/>
    <n v="57147.62"/>
    <n v="57147.62"/>
  </r>
  <r>
    <n v="221"/>
    <d v="2024-09-04T00:00:00"/>
    <s v="RHENUS OFFICE SYSTEMS POLAND SPÓŁKA Z OGRANICZONĄ ODPOWIEDZIALNOŚCIĄ"/>
    <m/>
    <m/>
    <m/>
    <s v="PLN"/>
    <s v="TP"/>
    <s v="Podwykonawstwo / pozostałe"/>
    <x v="2"/>
    <n v="1"/>
    <n v="44159.67"/>
    <n v="54316.39"/>
    <n v="23"/>
    <n v="10156.719999999999"/>
    <n v="44159.67"/>
    <n v="44159.67"/>
  </r>
  <r>
    <n v="223"/>
    <d v="2024-09-02T00:00:00"/>
    <s v="RHENUS OFFICE SYSTEMS POLAND SPÓŁKA Z OGRANICZONĄ ODPOWIEDZIALNOŚCIĄ"/>
    <n v="250"/>
    <n v="250"/>
    <m/>
    <s v="PLN"/>
    <s v="TP"/>
    <s v="Prowizja"/>
    <x v="2"/>
    <n v="1"/>
    <n v="250"/>
    <n v="307.5"/>
    <n v="23"/>
    <n v="57.5"/>
    <n v="250"/>
    <n v="250"/>
  </r>
  <r>
    <n v="260"/>
    <d v="2024-08-17T00:00:00"/>
    <s v="RHENUS OFFICE SYSTEMS POLAND SPÓŁKA Z OGRANICZONĄ ODPOWIEDZIALNOŚCIĄ"/>
    <n v="304712.7"/>
    <n v="304712.65999999997"/>
    <m/>
    <s v="PLN"/>
    <s v="TP"/>
    <s v="Podwykonawstwo / digitalizacja"/>
    <x v="0"/>
    <n v="1"/>
    <n v="185874.7"/>
    <n v="228625.9"/>
    <n v="23"/>
    <n v="42751.19"/>
    <n v="185874.72"/>
    <n v="185874.72"/>
  </r>
  <r>
    <n v="260"/>
    <d v="2024-08-17T00:00:00"/>
    <s v="RHENUS OFFICE SYSTEMS POLAND SPÓŁKA Z OGRANICZONĄ ODPOWIEDZIALNOŚCIĄ"/>
    <m/>
    <m/>
    <m/>
    <s v="PLN"/>
    <s v="TP"/>
    <s v="Podwykonawstwo / procesowanie danych"/>
    <x v="1"/>
    <n v="1"/>
    <n v="67036.789999999994"/>
    <n v="82455.25"/>
    <n v="23"/>
    <n v="15418.46"/>
    <n v="67036.789999999994"/>
    <n v="67036.789999999994"/>
  </r>
  <r>
    <n v="260"/>
    <d v="2024-08-17T00:00:00"/>
    <s v="RHENUS OFFICE SYSTEMS POLAND SPÓŁKA Z OGRANICZONĄ ODPOWIEDZIALNOŚCIĄ"/>
    <m/>
    <m/>
    <m/>
    <s v="PLN"/>
    <s v="TP"/>
    <s v="Podwykonawstwo / pozostałe"/>
    <x v="2"/>
    <n v="1"/>
    <n v="51801.15"/>
    <n v="63715.41"/>
    <n v="23"/>
    <n v="11914.26"/>
    <n v="51801.15"/>
    <n v="51801.15"/>
  </r>
  <r>
    <n v="326"/>
    <d v="2024-07-07T00:00:00"/>
    <s v="RHENUS OFFICE SYSTEMS POLAND SPÓŁKA Z OGRANICZONĄ ODPOWIEDZIALNOŚCIĄ"/>
    <n v="229067.9"/>
    <n v="229067.88"/>
    <m/>
    <s v="PLN"/>
    <s v="TP"/>
    <s v="Podwykonawstwo / digitalizacja"/>
    <x v="0"/>
    <n v="1"/>
    <n v="139731.4"/>
    <n v="171869.6"/>
    <n v="23"/>
    <n v="32138.22"/>
    <n v="139731.41"/>
    <n v="139731.41"/>
  </r>
  <r>
    <n v="326"/>
    <d v="2024-07-08T00:00:00"/>
    <s v="RHENUS OFFICE SYSTEMS POLAND SPÓŁKA Z OGRANICZONĄ ODPOWIEDZIALNOŚCIĄ"/>
    <m/>
    <m/>
    <m/>
    <s v="PLN"/>
    <s v="TP"/>
    <s v="Podwykonawstwo / procesowanie danych"/>
    <x v="1"/>
    <n v="1"/>
    <n v="50394.93"/>
    <n v="61985.760000000002"/>
    <n v="23"/>
    <n v="11590.83"/>
    <n v="50394.93"/>
    <n v="50394.93"/>
  </r>
  <r>
    <n v="326"/>
    <d v="2024-07-09T00:00:00"/>
    <s v="RHENUS OFFICE SYSTEMS POLAND SPÓŁKA Z OGRANICZONĄ ODPOWIEDZIALNOŚCIĄ"/>
    <m/>
    <m/>
    <m/>
    <s v="PLN"/>
    <s v="TP"/>
    <s v="Podwykonawstwo / pozostałe"/>
    <x v="2"/>
    <n v="1"/>
    <n v="38941.54"/>
    <n v="47898.09"/>
    <n v="23"/>
    <n v="8956.5499999999993"/>
    <n v="38941.54"/>
    <n v="38941.54"/>
  </r>
  <r>
    <n v="329"/>
    <d v="2024-07-10T00:00:00"/>
    <s v="RHENUS OFFICE SYSTEMS POLAND SPÓŁKA Z OGRANICZONĄ ODPOWIEDZIALNOŚCIĄ"/>
    <n v="102600"/>
    <n v="102600"/>
    <m/>
    <s v="PLN"/>
    <s v="TP"/>
    <s v="Podwykonawstwo / maintenance"/>
    <x v="3"/>
    <n v="1"/>
    <n v="102600"/>
    <n v="126198"/>
    <n v="23"/>
    <n v="23598"/>
    <n v="102600"/>
    <n v="102600"/>
  </r>
  <r>
    <n v="371"/>
    <d v="2024-07-11T00:00:00"/>
    <s v="RHENUS OFFICE SYSTEMS POLAND SPÓŁKA Z OGRANICZONĄ ODPOWIEDZIALNOŚCIĄ"/>
    <n v="309093.7"/>
    <n v="309093.73"/>
    <m/>
    <s v="PLN"/>
    <s v="TP"/>
    <s v="Podwykonawstwo / digitalizacja"/>
    <x v="0"/>
    <n v="1"/>
    <n v="211085.1"/>
    <n v="259634.6"/>
    <n v="23"/>
    <n v="48549.57"/>
    <n v="211085.07"/>
    <n v="211085.07"/>
  </r>
  <r>
    <n v="371"/>
    <d v="2024-07-12T00:00:00"/>
    <s v="RHENUS OFFICE SYSTEMS POLAND SPÓŁKA Z OGRANICZONĄ ODPOWIEDZIALNOŚCIĄ"/>
    <m/>
    <m/>
    <m/>
    <s v="PLN"/>
    <s v="TP"/>
    <s v="Podwykonawstwo / procesowanie danych"/>
    <x v="1"/>
    <n v="1"/>
    <n v="58074.05"/>
    <n v="71431.08"/>
    <n v="23"/>
    <n v="13357.03"/>
    <n v="58074.05"/>
    <n v="58074.05"/>
  </r>
  <r>
    <n v="371"/>
    <d v="2024-07-13T00:00:00"/>
    <s v="RHENUS OFFICE SYSTEMS POLAND SPÓŁKA Z OGRANICZONĄ ODPOWIEDZIALNOŚCIĄ"/>
    <m/>
    <m/>
    <m/>
    <s v="PLN"/>
    <s v="TP"/>
    <s v="Podwykonawstwo / subskrybcje"/>
    <x v="4"/>
    <n v="1"/>
    <n v="10075.65"/>
    <n v="12393.05"/>
    <n v="23"/>
    <n v="2317.4"/>
    <n v="10075.65"/>
    <n v="10075.65"/>
  </r>
  <r>
    <n v="371"/>
    <d v="2024-07-14T00:00:00"/>
    <s v="RHENUS OFFICE SYSTEMS POLAND SPÓŁKA Z OGRANICZONĄ ODPOWIEDZIALNOŚCIĄ"/>
    <m/>
    <m/>
    <m/>
    <s v="PLN"/>
    <s v="TP"/>
    <s v="Podwykonawstwo / maintenance"/>
    <x v="3"/>
    <n v="1"/>
    <n v="13104.52"/>
    <n v="16118.56"/>
    <n v="23"/>
    <n v="3014.04"/>
    <n v="13104.52"/>
    <n v="13104.52"/>
  </r>
  <r>
    <n v="371"/>
    <d v="2024-07-15T00:00:00"/>
    <s v="RHENUS OFFICE SYSTEMS POLAND SPÓŁKA Z OGRANICZONĄ ODPOWIEDZIALNOŚCIĄ"/>
    <m/>
    <m/>
    <m/>
    <s v="PLN"/>
    <s v="TP"/>
    <s v="Podwykonawstwo / pozostałe"/>
    <x v="2"/>
    <n v="1"/>
    <n v="16754.439999999999"/>
    <n v="20607.96"/>
    <n v="23"/>
    <n v="3853.52"/>
    <n v="16754.439999999999"/>
    <n v="16754.439999999999"/>
  </r>
  <r>
    <n v="388"/>
    <d v="2024-07-16T00:00:00"/>
    <s v="RHENUS OFFICE SYSTEMS POLAND SPÓŁKA Z OGRANICZONĄ ODPOWIEDZIALNOŚCIĄ"/>
    <n v="678.3"/>
    <n v="678.3"/>
    <m/>
    <s v="PLN"/>
    <s v="TP"/>
    <s v="Przechowywanie danych na serwerze"/>
    <x v="3"/>
    <n v="30"/>
    <n v="22.61"/>
    <n v="27.81"/>
    <n v="23"/>
    <n v="156.01"/>
    <n v="678.3"/>
    <n v="678.3"/>
  </r>
  <r>
    <n v="389"/>
    <d v="2024-07-17T00:00:00"/>
    <s v="RHENUS OFFICE SYSTEMS POLAND SPÓŁKA Z OGRANICZONĄ ODPOWIEDZIALNOŚCIĄ"/>
    <n v="150"/>
    <n v="150"/>
    <m/>
    <s v="PLN"/>
    <s v="TP"/>
    <s v="Prowizja"/>
    <x v="2"/>
    <n v="1"/>
    <n v="150"/>
    <n v="184.5"/>
    <n v="23"/>
    <n v="34.5"/>
    <n v="150"/>
    <n v="150"/>
  </r>
  <r>
    <n v="424"/>
    <d v="2024-07-18T00:00:00"/>
    <s v="RHENUS OFFICE SYSTEMS POLAND SPÓŁKA Z OGRANICZONĄ ODPOWIEDZIALNOŚCIĄ"/>
    <n v="309068.90000000002"/>
    <n v="309068.92"/>
    <m/>
    <s v="PLN"/>
    <s v="TP"/>
    <s v="Podwykonawstwo / digitalizacja"/>
    <x v="0"/>
    <n v="1"/>
    <n v="211094.1"/>
    <n v="259645.7"/>
    <n v="23"/>
    <n v="48551.64"/>
    <n v="211094.07"/>
    <n v="211094.07"/>
  </r>
  <r>
    <n v="424"/>
    <d v="2024-07-19T00:00:00"/>
    <s v="RHENUS OFFICE SYSTEMS POLAND SPÓŁKA Z OGRANICZONĄ ODPOWIEDZIALNOŚCIĄ"/>
    <m/>
    <m/>
    <m/>
    <s v="PLN"/>
    <s v="TP"/>
    <s v="Podwykonawstwo / procesowanie danych"/>
    <x v="1"/>
    <n v="1"/>
    <n v="58074.05"/>
    <n v="71431.08"/>
    <n v="23"/>
    <n v="13357.03"/>
    <n v="58074.05"/>
    <n v="58074.05"/>
  </r>
  <r>
    <n v="424"/>
    <d v="2024-07-20T00:00:00"/>
    <s v="RHENUS OFFICE SYSTEMS POLAND SPÓŁKA Z OGRANICZONĄ ODPOWIEDZIALNOŚCIĄ"/>
    <m/>
    <m/>
    <m/>
    <s v="PLN"/>
    <s v="TP"/>
    <s v="Podwykonawstwo / subskrybcje"/>
    <x v="4"/>
    <n v="1"/>
    <n v="10075.65"/>
    <n v="12393.05"/>
    <n v="23"/>
    <n v="2317.4"/>
    <n v="10075.65"/>
    <n v="10075.65"/>
  </r>
  <r>
    <n v="424"/>
    <d v="2024-07-21T00:00:00"/>
    <s v="RHENUS OFFICE SYSTEMS POLAND SPÓŁKA Z OGRANICZONĄ ODPOWIEDZIALNOŚCIĄ"/>
    <m/>
    <m/>
    <m/>
    <s v="PLN"/>
    <s v="TP"/>
    <s v="Podwykonawstwo / maintenance"/>
    <x v="3"/>
    <n v="1"/>
    <n v="13104.52"/>
    <n v="16118.56"/>
    <n v="23"/>
    <n v="3014.04"/>
    <n v="13104.52"/>
    <n v="13104.52"/>
  </r>
  <r>
    <n v="424"/>
    <d v="2024-07-22T00:00:00"/>
    <s v="RHENUS OFFICE SYSTEMS POLAND SPÓŁKA Z OGRANICZONĄ ODPOWIEDZIALNOŚCIĄ"/>
    <m/>
    <m/>
    <m/>
    <s v="PLN"/>
    <s v="TP"/>
    <s v="Podwykonawstwo / pozostałe"/>
    <x v="2"/>
    <n v="1"/>
    <n v="16720.63"/>
    <n v="20566.37"/>
    <n v="23"/>
    <n v="3845.74"/>
    <n v="16720.63"/>
    <n v="16720.63"/>
  </r>
  <r>
    <n v="429"/>
    <d v="2024-07-23T00:00:00"/>
    <s v="RHENUS OFFICE SYSTEMS POLAND SPÓŁKA Z OGRANICZONĄ ODPOWIEDZIALNOŚCIĄ"/>
    <n v="339.15"/>
    <n v="339.15"/>
    <m/>
    <s v="PLN"/>
    <s v="TP"/>
    <s v="Przechowywanie danych na serwerze"/>
    <x v="3"/>
    <n v="15"/>
    <n v="22.61"/>
    <n v="27.81"/>
    <n v="23"/>
    <n v="78"/>
    <n v="339.15"/>
    <n v="339.15"/>
  </r>
  <r>
    <n v="475"/>
    <d v="2024-07-24T00:00:00"/>
    <s v="RHENUS OFFICE SYSTEMS POLAND SPÓŁKA Z OGRANICZONĄ ODPOWIEDZIALNOŚCIĄ"/>
    <n v="334738.3"/>
    <n v="334738.33"/>
    <m/>
    <s v="PLN"/>
    <s v="TP"/>
    <s v="Podwykonawstwo / digitalizacja"/>
    <x v="0"/>
    <n v="1"/>
    <n v="228689.4"/>
    <n v="281288"/>
    <n v="23"/>
    <n v="52598.57"/>
    <n v="228689.42"/>
    <n v="228689.42"/>
  </r>
  <r>
    <n v="475"/>
    <d v="2024-07-25T00:00:00"/>
    <s v="RHENUS OFFICE SYSTEMS POLAND SPÓŁKA Z OGRANICZONĄ ODPOWIEDZIALNOŚCIĄ"/>
    <m/>
    <m/>
    <m/>
    <s v="PLN"/>
    <s v="TP"/>
    <s v="Podwykonawstwo / procesowanie danych"/>
    <x v="1"/>
    <n v="1"/>
    <n v="62860.23"/>
    <n v="77318.080000000002"/>
    <n v="23"/>
    <n v="14457.85"/>
    <n v="62860.23"/>
    <n v="62860.23"/>
  </r>
  <r>
    <n v="475"/>
    <d v="2024-07-26T00:00:00"/>
    <s v="RHENUS OFFICE SYSTEMS POLAND SPÓŁKA Z OGRANICZONĄ ODPOWIEDZIALNOŚCIĄ"/>
    <m/>
    <m/>
    <m/>
    <s v="PLN"/>
    <s v="TP"/>
    <s v="Podwykonawstwo / subskrybcje"/>
    <x v="4"/>
    <n v="1"/>
    <n v="10587.67"/>
    <n v="13022.83"/>
    <n v="23"/>
    <n v="2435.16"/>
    <n v="10587.67"/>
    <n v="10587.67"/>
  </r>
  <r>
    <n v="475"/>
    <d v="2024-07-27T00:00:00"/>
    <s v="RHENUS OFFICE SYSTEMS POLAND SPÓŁKA Z OGRANICZONĄ ODPOWIEDZIALNOŚCIĄ"/>
    <m/>
    <m/>
    <m/>
    <s v="PLN"/>
    <s v="TP"/>
    <s v="Podwykonawstwo / maintenance"/>
    <x v="3"/>
    <n v="1"/>
    <n v="15372.63"/>
    <n v="18908.330000000002"/>
    <n v="23"/>
    <n v="3535.7"/>
    <n v="15372.63"/>
    <n v="15372.63"/>
  </r>
  <r>
    <n v="475"/>
    <d v="2024-07-28T00:00:00"/>
    <s v="RHENUS OFFICE SYSTEMS POLAND SPÓŁKA Z OGRANICZONĄ ODPOWIEDZIALNOŚCIĄ"/>
    <m/>
    <m/>
    <m/>
    <s v="PLN"/>
    <s v="TP"/>
    <s v="Podwykonawstwo / pozostałe"/>
    <x v="2"/>
    <n v="1"/>
    <n v="17228.38"/>
    <n v="21190.91"/>
    <n v="23"/>
    <n v="3962.53"/>
    <n v="17228.38"/>
    <n v="17228.38"/>
  </r>
  <r>
    <m/>
    <m/>
    <m/>
    <m/>
    <m/>
    <m/>
    <m/>
    <m/>
    <m/>
    <x v="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82BAC-F85F-400C-81D2-90E621344D5D}" name="Tabela przestawna5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B11" firstHeaderRow="1" firstDataRow="1" firstDataCol="1" rowPageCount="1" colPageCount="1"/>
  <pivotFields count="19">
    <pivotField showAll="0"/>
    <pivotField showAll="0"/>
    <pivotField axis="axisPage" showAll="0">
      <items count="26">
        <item x="3"/>
        <item x="2"/>
        <item x="18"/>
        <item x="19"/>
        <item x="20"/>
        <item x="22"/>
        <item x="17"/>
        <item x="16"/>
        <item x="4"/>
        <item x="5"/>
        <item x="23"/>
        <item x="15"/>
        <item x="13"/>
        <item x="8"/>
        <item x="12"/>
        <item x="6"/>
        <item x="11"/>
        <item x="0"/>
        <item x="21"/>
        <item x="10"/>
        <item x="14"/>
        <item x="1"/>
        <item x="7"/>
        <item x="9"/>
        <item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3"/>
        <item x="0"/>
        <item x="5"/>
        <item x="2"/>
        <item x="4"/>
        <item x="6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hier="-1"/>
  </pageFields>
  <dataFields count="1">
    <dataField name="Suma z Wartość netto w PLN" fld="18" baseField="1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7C12E6-F1EB-4EE6-B1AE-FE58AAAFB7EE}" name="Tabela przestawna7" cacheId="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B9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4"/>
        <item x="0"/>
        <item x="3"/>
        <item x="2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Wartość netto w PLN" fld="16" baseField="9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9B59-F7FA-4802-8EB3-8680F259B7B4}">
  <dimension ref="A1:A107"/>
  <sheetViews>
    <sheetView workbookViewId="0">
      <selection activeCell="I23" sqref="I23"/>
    </sheetView>
  </sheetViews>
  <sheetFormatPr defaultRowHeight="12.75" x14ac:dyDescent="0.2"/>
  <sheetData>
    <row r="1" spans="1:1" x14ac:dyDescent="0.2">
      <c r="A1" s="10" t="s">
        <v>165</v>
      </c>
    </row>
    <row r="2" spans="1:1" x14ac:dyDescent="0.2">
      <c r="A2" s="11" t="s">
        <v>170</v>
      </c>
    </row>
    <row r="3" spans="1:1" x14ac:dyDescent="0.2">
      <c r="A3" s="11" t="s">
        <v>171</v>
      </c>
    </row>
    <row r="5" spans="1:1" x14ac:dyDescent="0.2">
      <c r="A5" s="10" t="s">
        <v>172</v>
      </c>
    </row>
    <row r="6" spans="1:1" x14ac:dyDescent="0.2">
      <c r="A6" s="11" t="s">
        <v>173</v>
      </c>
    </row>
    <row r="8" spans="1:1" x14ac:dyDescent="0.2">
      <c r="A8" s="10" t="s">
        <v>166</v>
      </c>
    </row>
    <row r="9" spans="1:1" x14ac:dyDescent="0.2">
      <c r="A9" s="11" t="s">
        <v>174</v>
      </c>
    </row>
    <row r="10" spans="1:1" x14ac:dyDescent="0.2">
      <c r="A10" s="11" t="s">
        <v>175</v>
      </c>
    </row>
    <row r="11" spans="1:1" x14ac:dyDescent="0.2">
      <c r="A11" s="12" t="s">
        <v>176</v>
      </c>
    </row>
    <row r="13" spans="1:1" x14ac:dyDescent="0.2">
      <c r="A13" s="10" t="s">
        <v>167</v>
      </c>
    </row>
    <row r="14" spans="1:1" x14ac:dyDescent="0.2">
      <c r="A14" s="12" t="s">
        <v>177</v>
      </c>
    </row>
    <row r="16" spans="1:1" x14ac:dyDescent="0.2">
      <c r="A16" s="10" t="s">
        <v>168</v>
      </c>
    </row>
    <row r="17" spans="1:1" x14ac:dyDescent="0.2">
      <c r="A17" s="11" t="s">
        <v>178</v>
      </c>
    </row>
    <row r="18" spans="1:1" x14ac:dyDescent="0.2">
      <c r="A18" s="11" t="s">
        <v>180</v>
      </c>
    </row>
    <row r="19" spans="1:1" x14ac:dyDescent="0.2">
      <c r="A19" s="12" t="s">
        <v>182</v>
      </c>
    </row>
    <row r="20" spans="1:1" x14ac:dyDescent="0.2">
      <c r="A20" s="12"/>
    </row>
    <row r="21" spans="1:1" x14ac:dyDescent="0.2">
      <c r="A21" s="10" t="s">
        <v>179</v>
      </c>
    </row>
    <row r="22" spans="1:1" x14ac:dyDescent="0.2">
      <c r="A22" s="11" t="s">
        <v>181</v>
      </c>
    </row>
    <row r="24" spans="1:1" x14ac:dyDescent="0.2">
      <c r="A24" s="10" t="s">
        <v>169</v>
      </c>
    </row>
    <row r="25" spans="1:1" x14ac:dyDescent="0.2">
      <c r="A25" s="11" t="s">
        <v>183</v>
      </c>
    </row>
    <row r="26" spans="1:1" x14ac:dyDescent="0.2">
      <c r="A26" s="11" t="s">
        <v>184</v>
      </c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7" spans="1:1" ht="17.25" x14ac:dyDescent="0.2">
      <c r="A37" s="1"/>
    </row>
    <row r="38" spans="1:1" x14ac:dyDescent="0.2">
      <c r="A38" s="2"/>
    </row>
    <row r="39" spans="1:1" x14ac:dyDescent="0.2">
      <c r="A39" s="2"/>
    </row>
    <row r="43" spans="1:1" ht="17.25" x14ac:dyDescent="0.2">
      <c r="A43" s="1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7" spans="1:1" ht="17.25" x14ac:dyDescent="0.2">
      <c r="A57" s="1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81" spans="1:1" ht="17.25" x14ac:dyDescent="0.2">
      <c r="A81" s="1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91" spans="1:1" ht="17.25" x14ac:dyDescent="0.2">
      <c r="A91" s="1"/>
    </row>
    <row r="92" spans="1:1" x14ac:dyDescent="0.2">
      <c r="A92" s="2"/>
    </row>
    <row r="93" spans="1:1" x14ac:dyDescent="0.2">
      <c r="A93" s="2"/>
    </row>
    <row r="97" spans="1:1" ht="17.25" x14ac:dyDescent="0.2">
      <c r="A97" s="1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645E-876D-4DFF-A9E9-EA5C691840AB}">
  <dimension ref="A1:S525"/>
  <sheetViews>
    <sheetView workbookViewId="0">
      <selection activeCell="F22" sqref="F22"/>
    </sheetView>
  </sheetViews>
  <sheetFormatPr defaultRowHeight="12.75" x14ac:dyDescent="0.2"/>
  <cols>
    <col min="2" max="2" width="10.140625" bestFit="1" customWidth="1"/>
    <col min="3" max="3" width="26.28515625" style="13" customWidth="1"/>
    <col min="4" max="4" width="8.7109375" style="13"/>
    <col min="5" max="5" width="21" style="13" customWidth="1"/>
    <col min="6" max="6" width="14.85546875" style="7" bestFit="1" customWidth="1"/>
    <col min="7" max="7" width="8.7109375" style="13"/>
    <col min="8" max="8" width="8.7109375" style="13" customWidth="1"/>
    <col min="9" max="9" width="8.7109375" style="13"/>
    <col min="10" max="11" width="30.5703125" style="13" customWidth="1"/>
    <col min="13" max="13" width="11.85546875" bestFit="1" customWidth="1"/>
    <col min="14" max="16" width="13.42578125" customWidth="1"/>
    <col min="17" max="17" width="20.42578125" customWidth="1"/>
    <col min="18" max="18" width="15" hidden="1" customWidth="1"/>
    <col min="19" max="19" width="19.140625" customWidth="1"/>
  </cols>
  <sheetData>
    <row r="1" spans="1:19" x14ac:dyDescent="0.2">
      <c r="A1" t="s">
        <v>17</v>
      </c>
      <c r="B1" t="s">
        <v>18</v>
      </c>
      <c r="C1" s="13" t="s">
        <v>19</v>
      </c>
      <c r="D1" s="13" t="s">
        <v>20</v>
      </c>
      <c r="E1" s="13" t="s">
        <v>162</v>
      </c>
      <c r="F1" s="7" t="s">
        <v>160</v>
      </c>
      <c r="G1" s="13" t="s">
        <v>22</v>
      </c>
      <c r="H1" s="13" t="s">
        <v>0</v>
      </c>
      <c r="I1" s="13" t="s">
        <v>23</v>
      </c>
      <c r="J1" s="13" t="s">
        <v>24</v>
      </c>
      <c r="K1" s="13" t="s">
        <v>185</v>
      </c>
      <c r="L1" t="s">
        <v>1</v>
      </c>
      <c r="M1" t="s">
        <v>25</v>
      </c>
      <c r="N1" t="s">
        <v>26</v>
      </c>
      <c r="O1" t="s">
        <v>27</v>
      </c>
      <c r="P1" t="s">
        <v>28</v>
      </c>
      <c r="Q1" t="s">
        <v>158</v>
      </c>
      <c r="R1" t="s">
        <v>21</v>
      </c>
      <c r="S1" t="s">
        <v>161</v>
      </c>
    </row>
    <row r="2" spans="1:19" x14ac:dyDescent="0.2">
      <c r="A2">
        <v>1</v>
      </c>
      <c r="B2" t="s">
        <v>29</v>
      </c>
      <c r="C2" s="13" t="s">
        <v>30</v>
      </c>
      <c r="D2" s="13">
        <v>-61100</v>
      </c>
      <c r="E2" s="13">
        <v>-262992.73</v>
      </c>
      <c r="F2" s="7">
        <f t="shared" ref="F2:F45" si="0">ROUND(E2/D2,4)</f>
        <v>4.3042999999999996</v>
      </c>
      <c r="G2" s="13" t="s">
        <v>31</v>
      </c>
      <c r="H2" s="13" t="s">
        <v>3</v>
      </c>
      <c r="I2" s="13" t="s">
        <v>32</v>
      </c>
      <c r="J2" s="13" t="s">
        <v>2</v>
      </c>
      <c r="K2" s="13" t="s">
        <v>166</v>
      </c>
      <c r="L2">
        <v>1</v>
      </c>
      <c r="M2">
        <v>-61100</v>
      </c>
      <c r="N2">
        <v>-61100</v>
      </c>
      <c r="O2">
        <v>0</v>
      </c>
      <c r="P2">
        <v>0</v>
      </c>
      <c r="Q2">
        <v>-61100</v>
      </c>
      <c r="R2">
        <v>-61100</v>
      </c>
      <c r="S2">
        <v>-262992.73</v>
      </c>
    </row>
    <row r="3" spans="1:19" x14ac:dyDescent="0.2">
      <c r="A3">
        <v>1</v>
      </c>
      <c r="B3" t="s">
        <v>29</v>
      </c>
      <c r="C3" s="13" t="s">
        <v>30</v>
      </c>
      <c r="D3" s="13">
        <v>-61100</v>
      </c>
      <c r="E3" s="13">
        <v>-262992.73</v>
      </c>
      <c r="F3" s="7">
        <f t="shared" si="0"/>
        <v>4.3042999999999996</v>
      </c>
      <c r="G3" s="13" t="s">
        <v>31</v>
      </c>
      <c r="I3" s="13" t="s">
        <v>32</v>
      </c>
      <c r="J3" s="13" t="s">
        <v>2</v>
      </c>
      <c r="K3" s="13" t="s">
        <v>166</v>
      </c>
      <c r="L3">
        <v>0</v>
      </c>
      <c r="M3">
        <v>61100</v>
      </c>
      <c r="N3">
        <v>61100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">
      <c r="A4">
        <v>2</v>
      </c>
      <c r="B4" t="s">
        <v>34</v>
      </c>
      <c r="C4" s="13" t="s">
        <v>35</v>
      </c>
      <c r="D4" s="13">
        <v>-16000</v>
      </c>
      <c r="E4" s="13">
        <v>-68380.800000000003</v>
      </c>
      <c r="F4" s="7">
        <f t="shared" si="0"/>
        <v>4.2737999999999996</v>
      </c>
      <c r="G4" s="13" t="s">
        <v>31</v>
      </c>
      <c r="H4" s="13" t="s">
        <v>3</v>
      </c>
      <c r="I4" s="13" t="s">
        <v>32</v>
      </c>
      <c r="J4" s="13" t="s">
        <v>10</v>
      </c>
      <c r="K4" s="13" t="s">
        <v>166</v>
      </c>
      <c r="L4">
        <v>1</v>
      </c>
      <c r="M4">
        <v>-16000</v>
      </c>
      <c r="N4">
        <v>-16000</v>
      </c>
      <c r="O4" t="s">
        <v>36</v>
      </c>
      <c r="P4">
        <v>0</v>
      </c>
      <c r="Q4">
        <v>-16000</v>
      </c>
      <c r="R4">
        <v>-16000</v>
      </c>
      <c r="S4">
        <v>-68380.799999999988</v>
      </c>
    </row>
    <row r="5" spans="1:19" x14ac:dyDescent="0.2">
      <c r="A5">
        <v>2</v>
      </c>
      <c r="B5" t="s">
        <v>34</v>
      </c>
      <c r="C5" s="13" t="s">
        <v>35</v>
      </c>
      <c r="D5" s="13">
        <v>-16000</v>
      </c>
      <c r="E5" s="13">
        <v>-68380.800000000003</v>
      </c>
      <c r="F5" s="7">
        <f t="shared" si="0"/>
        <v>4.2737999999999996</v>
      </c>
      <c r="G5" s="13" t="s">
        <v>31</v>
      </c>
      <c r="I5" s="13" t="s">
        <v>32</v>
      </c>
      <c r="J5" s="13" t="s">
        <v>10</v>
      </c>
      <c r="K5" s="13" t="s">
        <v>166</v>
      </c>
      <c r="L5">
        <v>0</v>
      </c>
      <c r="M5">
        <v>16000</v>
      </c>
      <c r="N5">
        <v>16000</v>
      </c>
      <c r="O5" t="s">
        <v>36</v>
      </c>
      <c r="P5">
        <v>0</v>
      </c>
      <c r="Q5">
        <v>0</v>
      </c>
      <c r="R5">
        <v>0</v>
      </c>
      <c r="S5">
        <v>0</v>
      </c>
    </row>
    <row r="6" spans="1:19" x14ac:dyDescent="0.2">
      <c r="A6">
        <v>14</v>
      </c>
      <c r="B6" t="s">
        <v>38</v>
      </c>
      <c r="C6" s="13" t="s">
        <v>39</v>
      </c>
      <c r="D6" s="13">
        <v>566.59</v>
      </c>
      <c r="E6" s="8">
        <v>2421.4899999999998</v>
      </c>
      <c r="F6" s="7">
        <f t="shared" si="0"/>
        <v>4.2737999999999996</v>
      </c>
      <c r="G6" s="13" t="s">
        <v>31</v>
      </c>
      <c r="H6" s="13" t="s">
        <v>5</v>
      </c>
      <c r="I6" s="13" t="s">
        <v>32</v>
      </c>
      <c r="J6" s="13" t="s">
        <v>12</v>
      </c>
      <c r="K6" s="13" t="s">
        <v>165</v>
      </c>
      <c r="L6">
        <v>321</v>
      </c>
      <c r="M6">
        <v>0.33</v>
      </c>
      <c r="N6">
        <v>0.33</v>
      </c>
      <c r="O6" t="s">
        <v>36</v>
      </c>
      <c r="P6">
        <v>0</v>
      </c>
      <c r="Q6">
        <v>106.57</v>
      </c>
      <c r="R6">
        <v>106.57</v>
      </c>
      <c r="S6">
        <v>452.723634</v>
      </c>
    </row>
    <row r="7" spans="1:19" x14ac:dyDescent="0.2">
      <c r="A7">
        <v>14</v>
      </c>
      <c r="B7" t="s">
        <v>38</v>
      </c>
      <c r="C7" s="13" t="s">
        <v>39</v>
      </c>
      <c r="D7" s="13">
        <v>566.59</v>
      </c>
      <c r="E7" s="8">
        <v>2421.4899999999998</v>
      </c>
      <c r="F7" s="7">
        <f t="shared" si="0"/>
        <v>4.2737999999999996</v>
      </c>
      <c r="G7" s="13" t="s">
        <v>31</v>
      </c>
      <c r="I7" s="13" t="s">
        <v>32</v>
      </c>
      <c r="J7" s="13" t="s">
        <v>12</v>
      </c>
      <c r="K7" s="13" t="s">
        <v>165</v>
      </c>
      <c r="L7">
        <v>93</v>
      </c>
      <c r="M7">
        <v>0.69</v>
      </c>
      <c r="N7">
        <v>0.69</v>
      </c>
      <c r="O7" t="s">
        <v>36</v>
      </c>
      <c r="P7">
        <v>0</v>
      </c>
      <c r="Q7">
        <v>64.17</v>
      </c>
      <c r="R7">
        <v>64.17</v>
      </c>
      <c r="S7">
        <v>274.24974599999996</v>
      </c>
    </row>
    <row r="8" spans="1:19" x14ac:dyDescent="0.2">
      <c r="A8">
        <v>14</v>
      </c>
      <c r="B8" t="s">
        <v>38</v>
      </c>
      <c r="C8" s="13" t="s">
        <v>39</v>
      </c>
      <c r="D8" s="13">
        <v>566.59</v>
      </c>
      <c r="E8" s="8">
        <v>2421.4899999999998</v>
      </c>
      <c r="F8" s="7">
        <f t="shared" si="0"/>
        <v>4.2737999999999996</v>
      </c>
      <c r="G8" s="13" t="s">
        <v>31</v>
      </c>
      <c r="I8" s="13" t="s">
        <v>32</v>
      </c>
      <c r="J8" s="13" t="s">
        <v>12</v>
      </c>
      <c r="K8" s="13" t="s">
        <v>165</v>
      </c>
      <c r="L8">
        <v>1015</v>
      </c>
      <c r="M8">
        <v>0.39</v>
      </c>
      <c r="N8">
        <v>0.39</v>
      </c>
      <c r="O8" t="s">
        <v>36</v>
      </c>
      <c r="P8">
        <v>0</v>
      </c>
      <c r="Q8">
        <v>395.85</v>
      </c>
      <c r="R8">
        <v>395.85</v>
      </c>
      <c r="S8">
        <v>1691.7837299999999</v>
      </c>
    </row>
    <row r="9" spans="1:19" x14ac:dyDescent="0.2">
      <c r="A9">
        <v>15</v>
      </c>
      <c r="B9" t="s">
        <v>40</v>
      </c>
      <c r="C9" s="13" t="s">
        <v>41</v>
      </c>
      <c r="D9" s="13">
        <v>172.66</v>
      </c>
      <c r="E9" s="13">
        <v>737.91</v>
      </c>
      <c r="F9" s="7">
        <f t="shared" si="0"/>
        <v>4.2737999999999996</v>
      </c>
      <c r="G9" s="13" t="s">
        <v>31</v>
      </c>
      <c r="H9" s="13" t="s">
        <v>5</v>
      </c>
      <c r="I9" s="13" t="s">
        <v>32</v>
      </c>
      <c r="J9" s="13" t="s">
        <v>12</v>
      </c>
      <c r="K9" s="13" t="s">
        <v>165</v>
      </c>
      <c r="L9">
        <v>178</v>
      </c>
      <c r="M9">
        <v>0.97</v>
      </c>
      <c r="N9">
        <v>0.97</v>
      </c>
      <c r="O9" t="s">
        <v>36</v>
      </c>
      <c r="P9">
        <v>0</v>
      </c>
      <c r="Q9">
        <v>172.66</v>
      </c>
      <c r="R9">
        <v>172.66</v>
      </c>
      <c r="S9">
        <v>737.91430799999989</v>
      </c>
    </row>
    <row r="10" spans="1:19" x14ac:dyDescent="0.2">
      <c r="A10">
        <v>19</v>
      </c>
      <c r="B10" t="s">
        <v>42</v>
      </c>
      <c r="C10" s="13" t="s">
        <v>43</v>
      </c>
      <c r="D10" s="13">
        <v>1865.8</v>
      </c>
      <c r="E10" s="13">
        <v>7974.06</v>
      </c>
      <c r="F10" s="7">
        <f t="shared" si="0"/>
        <v>4.2737999999999996</v>
      </c>
      <c r="G10" s="13" t="s">
        <v>31</v>
      </c>
      <c r="H10" s="13" t="s">
        <v>3</v>
      </c>
      <c r="I10" s="13" t="s">
        <v>32</v>
      </c>
      <c r="J10" s="13" t="s">
        <v>2</v>
      </c>
      <c r="K10" s="13" t="s">
        <v>166</v>
      </c>
      <c r="L10">
        <v>1</v>
      </c>
      <c r="M10">
        <v>1100</v>
      </c>
      <c r="N10">
        <v>1100</v>
      </c>
      <c r="O10" t="s">
        <v>36</v>
      </c>
      <c r="P10">
        <v>0</v>
      </c>
      <c r="Q10">
        <v>1100</v>
      </c>
      <c r="R10">
        <v>1100</v>
      </c>
      <c r="S10">
        <v>4701.1799999999994</v>
      </c>
    </row>
    <row r="11" spans="1:19" x14ac:dyDescent="0.2">
      <c r="A11">
        <v>19</v>
      </c>
      <c r="B11" t="s">
        <v>42</v>
      </c>
      <c r="C11" s="13" t="s">
        <v>43</v>
      </c>
      <c r="D11" s="13">
        <v>1865.8</v>
      </c>
      <c r="E11" s="13">
        <v>7974.06</v>
      </c>
      <c r="F11" s="7">
        <f t="shared" si="0"/>
        <v>4.2737999999999996</v>
      </c>
      <c r="G11" s="13" t="s">
        <v>31</v>
      </c>
      <c r="I11" s="13" t="s">
        <v>32</v>
      </c>
      <c r="J11" s="13" t="s">
        <v>11</v>
      </c>
      <c r="K11" s="13" t="s">
        <v>168</v>
      </c>
      <c r="L11">
        <v>1</v>
      </c>
      <c r="M11">
        <v>275</v>
      </c>
      <c r="N11">
        <v>275</v>
      </c>
      <c r="O11" t="s">
        <v>36</v>
      </c>
      <c r="P11">
        <v>0</v>
      </c>
      <c r="Q11">
        <v>275</v>
      </c>
      <c r="R11">
        <v>275</v>
      </c>
      <c r="S11">
        <v>1175.2949999999998</v>
      </c>
    </row>
    <row r="12" spans="1:19" x14ac:dyDescent="0.2">
      <c r="A12">
        <v>19</v>
      </c>
      <c r="B12" t="s">
        <v>42</v>
      </c>
      <c r="C12" s="13" t="s">
        <v>43</v>
      </c>
      <c r="D12" s="13">
        <v>1865.8</v>
      </c>
      <c r="E12" s="13">
        <v>7974.06</v>
      </c>
      <c r="F12" s="7">
        <f t="shared" si="0"/>
        <v>4.2737999999999996</v>
      </c>
      <c r="G12" s="13" t="s">
        <v>31</v>
      </c>
      <c r="I12" s="13" t="s">
        <v>32</v>
      </c>
      <c r="J12" s="13" t="s">
        <v>9</v>
      </c>
      <c r="K12" s="13" t="s">
        <v>172</v>
      </c>
      <c r="L12">
        <v>6135</v>
      </c>
      <c r="M12">
        <v>0.08</v>
      </c>
      <c r="N12">
        <v>0.08</v>
      </c>
      <c r="O12" t="s">
        <v>36</v>
      </c>
      <c r="P12">
        <v>0</v>
      </c>
      <c r="Q12">
        <v>490.8</v>
      </c>
      <c r="R12">
        <v>490.8</v>
      </c>
      <c r="S12">
        <v>2097.58104</v>
      </c>
    </row>
    <row r="13" spans="1:19" x14ac:dyDescent="0.2">
      <c r="A13">
        <v>20</v>
      </c>
      <c r="B13" t="s">
        <v>44</v>
      </c>
      <c r="C13" s="13" t="s">
        <v>45</v>
      </c>
      <c r="D13" s="13">
        <v>36249.75</v>
      </c>
      <c r="E13" s="13">
        <v>154924.18</v>
      </c>
      <c r="F13" s="7">
        <f t="shared" si="0"/>
        <v>4.2737999999999996</v>
      </c>
      <c r="G13" s="13" t="s">
        <v>31</v>
      </c>
      <c r="H13" s="13" t="s">
        <v>3</v>
      </c>
      <c r="I13" s="13" t="s">
        <v>32</v>
      </c>
      <c r="J13" s="13" t="s">
        <v>6</v>
      </c>
      <c r="K13" s="13" t="s">
        <v>179</v>
      </c>
      <c r="L13">
        <v>1</v>
      </c>
      <c r="M13">
        <v>36249.75</v>
      </c>
      <c r="N13">
        <v>36249.75</v>
      </c>
      <c r="O13" t="s">
        <v>36</v>
      </c>
      <c r="P13">
        <v>0</v>
      </c>
      <c r="Q13">
        <v>36249.75</v>
      </c>
      <c r="R13">
        <v>36249.75</v>
      </c>
      <c r="S13">
        <v>154924.18154999998</v>
      </c>
    </row>
    <row r="14" spans="1:19" x14ac:dyDescent="0.2">
      <c r="A14">
        <v>21</v>
      </c>
      <c r="B14" t="s">
        <v>46</v>
      </c>
      <c r="C14" s="13" t="s">
        <v>45</v>
      </c>
      <c r="D14" s="13">
        <v>199999</v>
      </c>
      <c r="E14" s="13">
        <v>854755.73</v>
      </c>
      <c r="F14" s="7">
        <f t="shared" si="0"/>
        <v>4.2737999999999996</v>
      </c>
      <c r="G14" s="13" t="s">
        <v>31</v>
      </c>
      <c r="H14" s="13" t="s">
        <v>3</v>
      </c>
      <c r="I14" s="13" t="s">
        <v>32</v>
      </c>
      <c r="J14" s="13" t="s">
        <v>2</v>
      </c>
      <c r="K14" s="13" t="s">
        <v>166</v>
      </c>
      <c r="L14">
        <v>1</v>
      </c>
      <c r="M14">
        <v>199999</v>
      </c>
      <c r="N14">
        <v>199999</v>
      </c>
      <c r="O14" t="s">
        <v>36</v>
      </c>
      <c r="P14">
        <v>0</v>
      </c>
      <c r="Q14">
        <v>199999</v>
      </c>
      <c r="R14">
        <v>199999</v>
      </c>
      <c r="S14">
        <v>854755.72619999992</v>
      </c>
    </row>
    <row r="15" spans="1:19" x14ac:dyDescent="0.2">
      <c r="A15">
        <v>26</v>
      </c>
      <c r="B15" t="s">
        <v>47</v>
      </c>
      <c r="C15" s="13" t="s">
        <v>48</v>
      </c>
      <c r="D15" s="13">
        <v>302.5</v>
      </c>
      <c r="E15" s="13">
        <v>1292.82</v>
      </c>
      <c r="F15" s="7">
        <f t="shared" si="0"/>
        <v>4.2737999999999996</v>
      </c>
      <c r="G15" s="13" t="s">
        <v>31</v>
      </c>
      <c r="H15" s="13" t="s">
        <v>3</v>
      </c>
      <c r="I15" s="13" t="s">
        <v>32</v>
      </c>
      <c r="J15" s="13" t="s">
        <v>2</v>
      </c>
      <c r="K15" s="13" t="s">
        <v>166</v>
      </c>
      <c r="L15">
        <v>1</v>
      </c>
      <c r="M15">
        <v>165</v>
      </c>
      <c r="N15">
        <v>165</v>
      </c>
      <c r="O15" t="s">
        <v>36</v>
      </c>
      <c r="P15">
        <v>0</v>
      </c>
      <c r="Q15">
        <v>165</v>
      </c>
      <c r="R15">
        <v>165</v>
      </c>
      <c r="S15">
        <v>705.17699999999991</v>
      </c>
    </row>
    <row r="16" spans="1:19" x14ac:dyDescent="0.2">
      <c r="A16">
        <v>26</v>
      </c>
      <c r="B16" t="s">
        <v>47</v>
      </c>
      <c r="C16" s="13" t="s">
        <v>48</v>
      </c>
      <c r="D16" s="13">
        <v>302.5</v>
      </c>
      <c r="E16" s="13">
        <v>1292.82</v>
      </c>
      <c r="F16" s="7">
        <f t="shared" si="0"/>
        <v>4.2737999999999996</v>
      </c>
      <c r="G16" s="13" t="s">
        <v>31</v>
      </c>
      <c r="I16" s="13" t="s">
        <v>32</v>
      </c>
      <c r="J16" s="13" t="s">
        <v>11</v>
      </c>
      <c r="K16" s="13" t="s">
        <v>168</v>
      </c>
      <c r="L16">
        <v>1</v>
      </c>
      <c r="M16">
        <v>137.5</v>
      </c>
      <c r="N16">
        <v>137.5</v>
      </c>
      <c r="O16" t="s">
        <v>36</v>
      </c>
      <c r="P16">
        <v>0</v>
      </c>
      <c r="Q16">
        <v>137.5</v>
      </c>
      <c r="R16">
        <v>137.5</v>
      </c>
      <c r="S16">
        <v>587.64749999999992</v>
      </c>
    </row>
    <row r="17" spans="1:19" x14ac:dyDescent="0.2">
      <c r="A17">
        <v>27</v>
      </c>
      <c r="B17" t="s">
        <v>49</v>
      </c>
      <c r="C17" s="13" t="s">
        <v>48</v>
      </c>
      <c r="D17" s="13">
        <v>1246.2</v>
      </c>
      <c r="E17" s="13">
        <v>5326.01</v>
      </c>
      <c r="F17" s="7">
        <f t="shared" si="0"/>
        <v>4.2737999999999996</v>
      </c>
      <c r="G17" s="13" t="s">
        <v>31</v>
      </c>
      <c r="H17" s="13" t="s">
        <v>3</v>
      </c>
      <c r="I17" s="13" t="s">
        <v>32</v>
      </c>
      <c r="J17" s="13" t="s">
        <v>9</v>
      </c>
      <c r="K17" s="13" t="s">
        <v>172</v>
      </c>
      <c r="L17">
        <v>800</v>
      </c>
      <c r="M17">
        <v>0.2</v>
      </c>
      <c r="N17">
        <v>0.2</v>
      </c>
      <c r="O17" t="s">
        <v>36</v>
      </c>
      <c r="P17">
        <v>0</v>
      </c>
      <c r="Q17">
        <v>160</v>
      </c>
      <c r="R17">
        <v>160</v>
      </c>
      <c r="S17">
        <v>683.80799999999999</v>
      </c>
    </row>
    <row r="18" spans="1:19" x14ac:dyDescent="0.2">
      <c r="A18">
        <v>27</v>
      </c>
      <c r="B18" t="s">
        <v>49</v>
      </c>
      <c r="C18" s="13" t="s">
        <v>48</v>
      </c>
      <c r="D18" s="13">
        <v>1246.2</v>
      </c>
      <c r="E18" s="13">
        <v>5326.01</v>
      </c>
      <c r="F18" s="7">
        <f t="shared" si="0"/>
        <v>4.2737999999999996</v>
      </c>
      <c r="G18" s="13" t="s">
        <v>31</v>
      </c>
      <c r="I18" s="13" t="s">
        <v>32</v>
      </c>
      <c r="J18" s="13" t="s">
        <v>2</v>
      </c>
      <c r="K18" s="13" t="s">
        <v>166</v>
      </c>
      <c r="L18">
        <v>1</v>
      </c>
      <c r="M18">
        <v>935</v>
      </c>
      <c r="N18">
        <v>935</v>
      </c>
      <c r="O18" t="s">
        <v>36</v>
      </c>
      <c r="P18">
        <v>0</v>
      </c>
      <c r="Q18">
        <v>935</v>
      </c>
      <c r="R18">
        <v>935</v>
      </c>
      <c r="S18">
        <v>3996.0029999999997</v>
      </c>
    </row>
    <row r="19" spans="1:19" x14ac:dyDescent="0.2">
      <c r="A19">
        <v>27</v>
      </c>
      <c r="B19" t="s">
        <v>49</v>
      </c>
      <c r="C19" s="13" t="s">
        <v>48</v>
      </c>
      <c r="D19" s="13">
        <v>1246.2</v>
      </c>
      <c r="E19" s="13">
        <v>5326.01</v>
      </c>
      <c r="F19" s="7">
        <f t="shared" si="0"/>
        <v>4.2737999999999996</v>
      </c>
      <c r="G19" s="13" t="s">
        <v>31</v>
      </c>
      <c r="I19" s="13" t="s">
        <v>32</v>
      </c>
      <c r="J19" s="13" t="s">
        <v>11</v>
      </c>
      <c r="K19" s="13" t="s">
        <v>168</v>
      </c>
      <c r="L19">
        <v>1</v>
      </c>
      <c r="M19">
        <v>137.5</v>
      </c>
      <c r="N19">
        <v>137.5</v>
      </c>
      <c r="O19" t="s">
        <v>36</v>
      </c>
      <c r="P19">
        <v>0</v>
      </c>
      <c r="Q19">
        <v>137.5</v>
      </c>
      <c r="R19">
        <v>137.5</v>
      </c>
      <c r="S19">
        <v>587.64749999999992</v>
      </c>
    </row>
    <row r="20" spans="1:19" x14ac:dyDescent="0.2">
      <c r="A20">
        <v>27</v>
      </c>
      <c r="B20" t="s">
        <v>49</v>
      </c>
      <c r="C20" s="13" t="s">
        <v>48</v>
      </c>
      <c r="D20" s="13">
        <v>1246.2</v>
      </c>
      <c r="E20" s="13">
        <v>5326.01</v>
      </c>
      <c r="F20" s="7">
        <f t="shared" si="0"/>
        <v>4.2737999999999996</v>
      </c>
      <c r="G20" s="13" t="s">
        <v>31</v>
      </c>
      <c r="I20" s="13" t="s">
        <v>32</v>
      </c>
      <c r="J20" s="13" t="s">
        <v>11</v>
      </c>
      <c r="K20" s="13" t="s">
        <v>168</v>
      </c>
      <c r="L20">
        <v>0.2</v>
      </c>
      <c r="M20">
        <v>68.5</v>
      </c>
      <c r="N20">
        <v>68.5</v>
      </c>
      <c r="O20" t="s">
        <v>36</v>
      </c>
      <c r="P20">
        <v>0</v>
      </c>
      <c r="Q20">
        <v>13.7</v>
      </c>
      <c r="R20">
        <v>13.7</v>
      </c>
      <c r="S20">
        <v>58.55106</v>
      </c>
    </row>
    <row r="21" spans="1:19" x14ac:dyDescent="0.2">
      <c r="A21">
        <v>28</v>
      </c>
      <c r="B21" s="3">
        <v>45657</v>
      </c>
      <c r="C21" s="13" t="s">
        <v>35</v>
      </c>
      <c r="D21" s="13">
        <v>600</v>
      </c>
      <c r="E21" s="13">
        <v>2564.2800000000002</v>
      </c>
      <c r="F21" s="7">
        <f t="shared" si="0"/>
        <v>4.2737999999999996</v>
      </c>
      <c r="G21" s="13" t="s">
        <v>31</v>
      </c>
      <c r="H21" s="13" t="s">
        <v>3</v>
      </c>
      <c r="I21" s="13" t="s">
        <v>32</v>
      </c>
      <c r="J21" s="13" t="s">
        <v>11</v>
      </c>
      <c r="K21" s="13" t="s">
        <v>168</v>
      </c>
      <c r="L21">
        <v>1</v>
      </c>
      <c r="M21">
        <v>250</v>
      </c>
      <c r="N21">
        <v>250</v>
      </c>
      <c r="O21" t="s">
        <v>36</v>
      </c>
      <c r="P21">
        <v>0</v>
      </c>
      <c r="Q21">
        <v>250</v>
      </c>
      <c r="R21">
        <v>250</v>
      </c>
      <c r="S21">
        <v>1068.4499999999998</v>
      </c>
    </row>
    <row r="22" spans="1:19" x14ac:dyDescent="0.2">
      <c r="A22">
        <v>28</v>
      </c>
      <c r="B22" s="3">
        <v>45657</v>
      </c>
      <c r="C22" s="13" t="s">
        <v>35</v>
      </c>
      <c r="D22" s="13">
        <v>600</v>
      </c>
      <c r="E22" s="13">
        <v>2564.2800000000002</v>
      </c>
      <c r="F22" s="7">
        <f t="shared" si="0"/>
        <v>4.2737999999999996</v>
      </c>
      <c r="G22" s="13" t="s">
        <v>31</v>
      </c>
      <c r="I22" s="13" t="s">
        <v>32</v>
      </c>
      <c r="J22" s="13" t="s">
        <v>11</v>
      </c>
      <c r="K22" s="13" t="s">
        <v>168</v>
      </c>
      <c r="L22">
        <v>1</v>
      </c>
      <c r="M22">
        <v>350</v>
      </c>
      <c r="N22">
        <v>350</v>
      </c>
      <c r="O22" t="s">
        <v>36</v>
      </c>
      <c r="P22">
        <v>0</v>
      </c>
      <c r="Q22">
        <v>350</v>
      </c>
      <c r="R22">
        <v>350</v>
      </c>
      <c r="S22">
        <v>1495.83</v>
      </c>
    </row>
    <row r="23" spans="1:19" x14ac:dyDescent="0.2">
      <c r="A23">
        <v>29</v>
      </c>
      <c r="B23" s="3">
        <v>45656</v>
      </c>
      <c r="C23" s="13" t="s">
        <v>50</v>
      </c>
      <c r="D23" s="13">
        <v>527.9</v>
      </c>
      <c r="E23" s="13">
        <v>2256.14</v>
      </c>
      <c r="F23" s="7">
        <f t="shared" si="0"/>
        <v>4.2737999999999996</v>
      </c>
      <c r="G23" s="13" t="s">
        <v>31</v>
      </c>
      <c r="H23" s="13" t="s">
        <v>3</v>
      </c>
      <c r="I23" s="13" t="s">
        <v>32</v>
      </c>
      <c r="J23" s="13" t="s">
        <v>2</v>
      </c>
      <c r="K23" s="13" t="s">
        <v>166</v>
      </c>
      <c r="L23">
        <v>1</v>
      </c>
      <c r="M23">
        <v>500</v>
      </c>
      <c r="N23">
        <v>615</v>
      </c>
      <c r="O23">
        <v>23</v>
      </c>
      <c r="P23">
        <v>115</v>
      </c>
      <c r="Q23">
        <v>500</v>
      </c>
      <c r="R23">
        <v>615</v>
      </c>
      <c r="S23">
        <v>2136.8999999999996</v>
      </c>
    </row>
    <row r="24" spans="1:19" x14ac:dyDescent="0.2">
      <c r="A24">
        <v>29</v>
      </c>
      <c r="B24" s="3">
        <v>45656</v>
      </c>
      <c r="C24" s="13" t="s">
        <v>50</v>
      </c>
      <c r="D24" s="13">
        <v>527.9</v>
      </c>
      <c r="E24" s="13">
        <v>2256.14</v>
      </c>
      <c r="F24" s="7">
        <f t="shared" si="0"/>
        <v>4.2737999999999996</v>
      </c>
      <c r="G24" s="13" t="s">
        <v>31</v>
      </c>
      <c r="I24" s="13" t="s">
        <v>32</v>
      </c>
      <c r="J24" s="13" t="s">
        <v>11</v>
      </c>
      <c r="K24" s="13" t="s">
        <v>168</v>
      </c>
      <c r="L24">
        <v>0.5</v>
      </c>
      <c r="M24">
        <v>55.8</v>
      </c>
      <c r="N24">
        <v>68.64</v>
      </c>
      <c r="O24" s="4">
        <v>0.23</v>
      </c>
      <c r="P24">
        <v>6.42</v>
      </c>
      <c r="Q24">
        <v>27.9</v>
      </c>
      <c r="R24">
        <v>34.32</v>
      </c>
      <c r="S24">
        <v>119.23901999999998</v>
      </c>
    </row>
    <row r="25" spans="1:19" x14ac:dyDescent="0.2">
      <c r="A25">
        <v>30</v>
      </c>
      <c r="B25" s="3">
        <v>45655</v>
      </c>
      <c r="C25" s="13" t="s">
        <v>51</v>
      </c>
      <c r="D25" s="13">
        <v>1865.57</v>
      </c>
      <c r="E25" s="13">
        <v>7973.07</v>
      </c>
      <c r="F25" s="7">
        <f t="shared" si="0"/>
        <v>4.2737999999999996</v>
      </c>
      <c r="G25" s="13" t="s">
        <v>31</v>
      </c>
      <c r="H25" s="13" t="s">
        <v>3</v>
      </c>
      <c r="I25" s="13" t="s">
        <v>32</v>
      </c>
      <c r="J25" s="13" t="s">
        <v>11</v>
      </c>
      <c r="K25" s="13" t="s">
        <v>168</v>
      </c>
      <c r="L25">
        <v>1</v>
      </c>
      <c r="M25">
        <v>500</v>
      </c>
      <c r="N25">
        <v>500</v>
      </c>
      <c r="O25" t="s">
        <v>36</v>
      </c>
      <c r="P25">
        <v>0</v>
      </c>
      <c r="Q25">
        <v>500</v>
      </c>
      <c r="R25">
        <v>500</v>
      </c>
      <c r="S25">
        <v>2136.8999999999996</v>
      </c>
    </row>
    <row r="26" spans="1:19" x14ac:dyDescent="0.2">
      <c r="A26">
        <v>30</v>
      </c>
      <c r="B26" s="3">
        <v>45655</v>
      </c>
      <c r="C26" s="13" t="s">
        <v>51</v>
      </c>
      <c r="D26" s="13">
        <v>1865.57</v>
      </c>
      <c r="E26" s="13">
        <v>7973.07</v>
      </c>
      <c r="F26" s="7">
        <f t="shared" si="0"/>
        <v>4.2737999999999996</v>
      </c>
      <c r="G26" s="13" t="s">
        <v>31</v>
      </c>
      <c r="I26" s="13" t="s">
        <v>32</v>
      </c>
      <c r="J26" s="13" t="s">
        <v>9</v>
      </c>
      <c r="K26" s="13" t="s">
        <v>172</v>
      </c>
      <c r="L26">
        <v>15173</v>
      </c>
      <c r="M26">
        <v>0.09</v>
      </c>
      <c r="N26">
        <v>0.09</v>
      </c>
      <c r="O26" t="s">
        <v>36</v>
      </c>
      <c r="P26">
        <v>0</v>
      </c>
      <c r="Q26">
        <v>1365.57</v>
      </c>
      <c r="R26">
        <v>1365.57</v>
      </c>
      <c r="S26">
        <v>5836.1730659999994</v>
      </c>
    </row>
    <row r="27" spans="1:19" x14ac:dyDescent="0.2">
      <c r="A27">
        <v>32</v>
      </c>
      <c r="B27" s="3">
        <v>45653</v>
      </c>
      <c r="C27" s="13" t="s">
        <v>52</v>
      </c>
      <c r="D27" s="13">
        <v>605</v>
      </c>
      <c r="E27" s="13">
        <v>2585.65</v>
      </c>
      <c r="F27" s="7">
        <f t="shared" si="0"/>
        <v>4.2737999999999996</v>
      </c>
      <c r="G27" s="13" t="s">
        <v>31</v>
      </c>
      <c r="H27" s="13" t="s">
        <v>3</v>
      </c>
      <c r="I27" s="13" t="s">
        <v>32</v>
      </c>
      <c r="J27" s="13" t="s">
        <v>2</v>
      </c>
      <c r="K27" s="13" t="s">
        <v>166</v>
      </c>
      <c r="L27">
        <v>1</v>
      </c>
      <c r="M27">
        <v>330</v>
      </c>
      <c r="N27">
        <v>330</v>
      </c>
      <c r="O27" t="s">
        <v>36</v>
      </c>
      <c r="P27">
        <v>0</v>
      </c>
      <c r="Q27">
        <v>330</v>
      </c>
      <c r="R27">
        <v>330</v>
      </c>
      <c r="S27">
        <v>1410.3539999999998</v>
      </c>
    </row>
    <row r="28" spans="1:19" x14ac:dyDescent="0.2">
      <c r="A28">
        <v>32</v>
      </c>
      <c r="B28" s="3">
        <v>45653</v>
      </c>
      <c r="C28" s="13" t="s">
        <v>52</v>
      </c>
      <c r="D28" s="13">
        <v>605</v>
      </c>
      <c r="E28" s="13">
        <v>2585.65</v>
      </c>
      <c r="F28" s="7">
        <f t="shared" si="0"/>
        <v>4.2737999999999996</v>
      </c>
      <c r="G28" s="13" t="s">
        <v>31</v>
      </c>
      <c r="I28" s="13" t="s">
        <v>32</v>
      </c>
      <c r="J28" s="13" t="s">
        <v>11</v>
      </c>
      <c r="K28" s="13" t="s">
        <v>168</v>
      </c>
      <c r="L28">
        <v>1</v>
      </c>
      <c r="M28">
        <v>275</v>
      </c>
      <c r="N28">
        <v>275</v>
      </c>
      <c r="O28" t="s">
        <v>36</v>
      </c>
      <c r="P28">
        <v>0</v>
      </c>
      <c r="Q28">
        <v>275</v>
      </c>
      <c r="R28">
        <v>275</v>
      </c>
      <c r="S28">
        <v>1175.2949999999998</v>
      </c>
    </row>
    <row r="29" spans="1:19" x14ac:dyDescent="0.2">
      <c r="A29">
        <v>36</v>
      </c>
      <c r="B29" s="3">
        <v>45649</v>
      </c>
      <c r="C29" s="13" t="s">
        <v>53</v>
      </c>
      <c r="D29" s="13">
        <v>330</v>
      </c>
      <c r="E29" s="13">
        <v>1410.35</v>
      </c>
      <c r="F29" s="7">
        <f t="shared" si="0"/>
        <v>4.2737999999999996</v>
      </c>
      <c r="G29" s="13" t="s">
        <v>31</v>
      </c>
      <c r="H29" s="13" t="s">
        <v>3</v>
      </c>
      <c r="I29" s="13" t="s">
        <v>32</v>
      </c>
      <c r="J29" s="13" t="s">
        <v>2</v>
      </c>
      <c r="K29" s="13" t="s">
        <v>166</v>
      </c>
      <c r="L29">
        <v>1</v>
      </c>
      <c r="M29">
        <v>330</v>
      </c>
      <c r="N29">
        <v>405.9</v>
      </c>
      <c r="O29">
        <v>23</v>
      </c>
      <c r="P29">
        <v>75.900000000000006</v>
      </c>
      <c r="Q29">
        <v>330</v>
      </c>
      <c r="R29">
        <v>405.9</v>
      </c>
      <c r="S29">
        <v>1410.3539999999998</v>
      </c>
    </row>
    <row r="30" spans="1:19" x14ac:dyDescent="0.2">
      <c r="A30">
        <v>37</v>
      </c>
      <c r="B30" s="3">
        <v>45648</v>
      </c>
      <c r="C30" s="13" t="s">
        <v>54</v>
      </c>
      <c r="D30" s="13">
        <v>275</v>
      </c>
      <c r="E30" s="13">
        <v>1175.3</v>
      </c>
      <c r="F30" s="7">
        <f t="shared" si="0"/>
        <v>4.2737999999999996</v>
      </c>
      <c r="G30" s="13" t="s">
        <v>31</v>
      </c>
      <c r="H30" s="13" t="s">
        <v>3</v>
      </c>
      <c r="I30" s="13" t="s">
        <v>32</v>
      </c>
      <c r="J30" s="13" t="s">
        <v>11</v>
      </c>
      <c r="K30" s="13" t="s">
        <v>168</v>
      </c>
      <c r="L30">
        <v>1</v>
      </c>
      <c r="M30">
        <v>275</v>
      </c>
      <c r="N30">
        <v>275</v>
      </c>
      <c r="O30" t="s">
        <v>36</v>
      </c>
      <c r="P30">
        <v>0</v>
      </c>
      <c r="Q30">
        <v>275</v>
      </c>
      <c r="R30">
        <v>275</v>
      </c>
      <c r="S30">
        <v>1175.2949999999998</v>
      </c>
    </row>
    <row r="31" spans="1:19" x14ac:dyDescent="0.2">
      <c r="A31">
        <v>38</v>
      </c>
      <c r="B31" s="3">
        <v>45647</v>
      </c>
      <c r="C31" s="13" t="s">
        <v>55</v>
      </c>
      <c r="D31" s="13">
        <v>1113.3</v>
      </c>
      <c r="E31" s="13">
        <v>4758.0200000000004</v>
      </c>
      <c r="F31" s="7">
        <f t="shared" si="0"/>
        <v>4.2737999999999996</v>
      </c>
      <c r="G31" s="13" t="s">
        <v>31</v>
      </c>
      <c r="H31" s="13" t="s">
        <v>3</v>
      </c>
      <c r="I31" s="13" t="s">
        <v>32</v>
      </c>
      <c r="J31" s="13" t="s">
        <v>2</v>
      </c>
      <c r="K31" s="13" t="s">
        <v>166</v>
      </c>
      <c r="L31">
        <v>1</v>
      </c>
      <c r="M31">
        <v>935</v>
      </c>
      <c r="N31">
        <v>935</v>
      </c>
      <c r="O31" t="s">
        <v>36</v>
      </c>
      <c r="P31">
        <v>0</v>
      </c>
      <c r="Q31">
        <v>935</v>
      </c>
      <c r="R31">
        <v>935</v>
      </c>
      <c r="S31">
        <v>3996.0029999999997</v>
      </c>
    </row>
    <row r="32" spans="1:19" x14ac:dyDescent="0.2">
      <c r="A32">
        <v>38</v>
      </c>
      <c r="B32" s="3">
        <v>45647</v>
      </c>
      <c r="C32" s="13" t="s">
        <v>55</v>
      </c>
      <c r="D32" s="13">
        <v>1113.3</v>
      </c>
      <c r="E32" s="13">
        <v>4758.0200000000004</v>
      </c>
      <c r="F32" s="7">
        <f t="shared" si="0"/>
        <v>4.2737999999999996</v>
      </c>
      <c r="G32" s="13" t="s">
        <v>31</v>
      </c>
      <c r="I32" s="13" t="s">
        <v>32</v>
      </c>
      <c r="J32" s="13" t="s">
        <v>11</v>
      </c>
      <c r="K32" s="13" t="s">
        <v>168</v>
      </c>
      <c r="L32">
        <v>1</v>
      </c>
      <c r="M32">
        <v>137.5</v>
      </c>
      <c r="N32">
        <v>137.5</v>
      </c>
      <c r="O32" t="s">
        <v>36</v>
      </c>
      <c r="P32">
        <v>0</v>
      </c>
      <c r="Q32">
        <v>137.5</v>
      </c>
      <c r="R32">
        <v>137.5</v>
      </c>
      <c r="S32">
        <v>587.64749999999992</v>
      </c>
    </row>
    <row r="33" spans="1:19" x14ac:dyDescent="0.2">
      <c r="A33">
        <v>38</v>
      </c>
      <c r="B33" s="3">
        <v>45647</v>
      </c>
      <c r="C33" s="13" t="s">
        <v>55</v>
      </c>
      <c r="D33" s="13">
        <v>1113.3</v>
      </c>
      <c r="E33" s="13">
        <v>4758.0200000000004</v>
      </c>
      <c r="F33" s="7">
        <f t="shared" si="0"/>
        <v>4.2737999999999996</v>
      </c>
      <c r="G33" s="13" t="s">
        <v>31</v>
      </c>
      <c r="I33" s="13" t="s">
        <v>32</v>
      </c>
      <c r="J33" s="13" t="s">
        <v>11</v>
      </c>
      <c r="K33" s="13" t="s">
        <v>168</v>
      </c>
      <c r="L33">
        <v>0.6</v>
      </c>
      <c r="M33">
        <v>68</v>
      </c>
      <c r="N33">
        <v>68</v>
      </c>
      <c r="O33" t="s">
        <v>36</v>
      </c>
      <c r="P33">
        <v>0</v>
      </c>
      <c r="Q33">
        <v>40.799999999999997</v>
      </c>
      <c r="R33">
        <v>40.799999999999997</v>
      </c>
      <c r="S33">
        <v>174.37103999999997</v>
      </c>
    </row>
    <row r="34" spans="1:19" x14ac:dyDescent="0.2">
      <c r="A34">
        <v>39</v>
      </c>
      <c r="B34" s="3">
        <v>45646</v>
      </c>
      <c r="C34" s="13" t="s">
        <v>56</v>
      </c>
      <c r="D34" s="13">
        <v>302.5</v>
      </c>
      <c r="E34" s="13">
        <v>1292.82</v>
      </c>
      <c r="F34" s="7">
        <f t="shared" si="0"/>
        <v>4.2737999999999996</v>
      </c>
      <c r="G34" s="13" t="s">
        <v>31</v>
      </c>
      <c r="H34" s="13" t="s">
        <v>3</v>
      </c>
      <c r="I34" s="13" t="s">
        <v>32</v>
      </c>
      <c r="J34" s="13" t="s">
        <v>2</v>
      </c>
      <c r="K34" s="13" t="s">
        <v>166</v>
      </c>
      <c r="L34">
        <v>1</v>
      </c>
      <c r="M34">
        <v>165</v>
      </c>
      <c r="N34">
        <v>165</v>
      </c>
      <c r="O34" t="s">
        <v>36</v>
      </c>
      <c r="P34">
        <v>0</v>
      </c>
      <c r="Q34">
        <v>165</v>
      </c>
      <c r="R34">
        <v>165</v>
      </c>
      <c r="S34">
        <v>705.17699999999991</v>
      </c>
    </row>
    <row r="35" spans="1:19" x14ac:dyDescent="0.2">
      <c r="A35">
        <v>39</v>
      </c>
      <c r="B35" s="3">
        <v>45646</v>
      </c>
      <c r="C35" s="13" t="s">
        <v>56</v>
      </c>
      <c r="D35" s="13">
        <v>302.5</v>
      </c>
      <c r="E35" s="13">
        <v>1292.82</v>
      </c>
      <c r="F35" s="7">
        <f t="shared" si="0"/>
        <v>4.2737999999999996</v>
      </c>
      <c r="G35" s="13" t="s">
        <v>31</v>
      </c>
      <c r="I35" s="13" t="s">
        <v>32</v>
      </c>
      <c r="J35" s="13" t="s">
        <v>11</v>
      </c>
      <c r="K35" s="13" t="s">
        <v>168</v>
      </c>
      <c r="L35">
        <v>1</v>
      </c>
      <c r="M35">
        <v>137.5</v>
      </c>
      <c r="N35">
        <v>137.5</v>
      </c>
      <c r="O35" t="s">
        <v>36</v>
      </c>
      <c r="P35">
        <v>0</v>
      </c>
      <c r="Q35">
        <v>137.5</v>
      </c>
      <c r="R35">
        <v>137.5</v>
      </c>
      <c r="S35">
        <v>587.64749999999992</v>
      </c>
    </row>
    <row r="36" spans="1:19" x14ac:dyDescent="0.2">
      <c r="A36">
        <v>40</v>
      </c>
      <c r="B36" s="3">
        <v>45645</v>
      </c>
      <c r="C36" s="13" t="s">
        <v>57</v>
      </c>
      <c r="D36" s="13">
        <v>2761.88</v>
      </c>
      <c r="E36" s="13">
        <v>11803.72</v>
      </c>
      <c r="F36" s="7">
        <f t="shared" si="0"/>
        <v>4.2737999999999996</v>
      </c>
      <c r="G36" s="13" t="s">
        <v>31</v>
      </c>
      <c r="H36" s="13" t="s">
        <v>3</v>
      </c>
      <c r="I36" s="13" t="s">
        <v>32</v>
      </c>
      <c r="J36" s="13" t="s">
        <v>2</v>
      </c>
      <c r="K36" s="13" t="s">
        <v>166</v>
      </c>
      <c r="L36">
        <v>1</v>
      </c>
      <c r="M36">
        <v>1100</v>
      </c>
      <c r="N36">
        <v>1100</v>
      </c>
      <c r="O36" t="s">
        <v>36</v>
      </c>
      <c r="P36">
        <v>0</v>
      </c>
      <c r="Q36">
        <v>1100</v>
      </c>
      <c r="R36">
        <v>1100</v>
      </c>
      <c r="S36">
        <v>4701.1799999999994</v>
      </c>
    </row>
    <row r="37" spans="1:19" x14ac:dyDescent="0.2">
      <c r="A37">
        <v>40</v>
      </c>
      <c r="B37" s="3">
        <v>45645</v>
      </c>
      <c r="C37" s="13" t="s">
        <v>57</v>
      </c>
      <c r="D37" s="13">
        <v>2761.88</v>
      </c>
      <c r="E37" s="13">
        <v>11803.72</v>
      </c>
      <c r="F37" s="7">
        <f t="shared" si="0"/>
        <v>4.2737999999999996</v>
      </c>
      <c r="G37" s="13" t="s">
        <v>31</v>
      </c>
      <c r="I37" s="13" t="s">
        <v>32</v>
      </c>
      <c r="J37" s="13" t="s">
        <v>2</v>
      </c>
      <c r="K37" s="13" t="s">
        <v>166</v>
      </c>
      <c r="L37">
        <v>1</v>
      </c>
      <c r="M37">
        <v>1100</v>
      </c>
      <c r="N37">
        <v>1100</v>
      </c>
      <c r="O37" t="s">
        <v>36</v>
      </c>
      <c r="P37">
        <v>0</v>
      </c>
      <c r="Q37">
        <v>1100</v>
      </c>
      <c r="R37">
        <v>1100</v>
      </c>
      <c r="S37">
        <v>4701.1799999999994</v>
      </c>
    </row>
    <row r="38" spans="1:19" x14ac:dyDescent="0.2">
      <c r="A38">
        <v>40</v>
      </c>
      <c r="B38" s="3">
        <v>45645</v>
      </c>
      <c r="C38" s="13" t="s">
        <v>57</v>
      </c>
      <c r="D38" s="13">
        <v>2761.88</v>
      </c>
      <c r="E38" s="13">
        <v>11803.72</v>
      </c>
      <c r="F38" s="7">
        <f t="shared" si="0"/>
        <v>4.2737999999999996</v>
      </c>
      <c r="G38" s="13" t="s">
        <v>31</v>
      </c>
      <c r="I38" s="13" t="s">
        <v>32</v>
      </c>
      <c r="J38" s="13" t="s">
        <v>11</v>
      </c>
      <c r="K38" s="13" t="s">
        <v>168</v>
      </c>
      <c r="L38">
        <v>1</v>
      </c>
      <c r="M38">
        <v>500</v>
      </c>
      <c r="N38">
        <v>500</v>
      </c>
      <c r="O38" t="s">
        <v>36</v>
      </c>
      <c r="P38">
        <v>0</v>
      </c>
      <c r="Q38">
        <v>500</v>
      </c>
      <c r="R38">
        <v>500</v>
      </c>
      <c r="S38">
        <v>2136.8999999999996</v>
      </c>
    </row>
    <row r="39" spans="1:19" x14ac:dyDescent="0.2">
      <c r="A39">
        <v>40</v>
      </c>
      <c r="B39" s="3">
        <v>45645</v>
      </c>
      <c r="C39" s="13" t="s">
        <v>57</v>
      </c>
      <c r="D39" s="13">
        <v>2761.88</v>
      </c>
      <c r="E39" s="13">
        <v>11803.72</v>
      </c>
      <c r="F39" s="7">
        <f t="shared" si="0"/>
        <v>4.2737999999999996</v>
      </c>
      <c r="G39" s="13" t="s">
        <v>31</v>
      </c>
      <c r="I39" s="13" t="s">
        <v>32</v>
      </c>
      <c r="J39" s="13" t="s">
        <v>6</v>
      </c>
      <c r="K39" s="13" t="s">
        <v>179</v>
      </c>
      <c r="L39">
        <v>0.9</v>
      </c>
      <c r="M39">
        <v>68.75</v>
      </c>
      <c r="N39">
        <v>68.75</v>
      </c>
      <c r="O39" t="s">
        <v>36</v>
      </c>
      <c r="P39">
        <v>0</v>
      </c>
      <c r="Q39">
        <v>61.88</v>
      </c>
      <c r="R39">
        <v>61.88</v>
      </c>
      <c r="S39">
        <v>264.44137499999999</v>
      </c>
    </row>
    <row r="40" spans="1:19" x14ac:dyDescent="0.2">
      <c r="A40">
        <v>41</v>
      </c>
      <c r="B40" s="3">
        <v>45644</v>
      </c>
      <c r="C40" s="13" t="s">
        <v>58</v>
      </c>
      <c r="D40" s="13">
        <v>605</v>
      </c>
      <c r="E40" s="13">
        <v>2585.65</v>
      </c>
      <c r="F40" s="7">
        <f t="shared" si="0"/>
        <v>4.2737999999999996</v>
      </c>
      <c r="G40" s="13" t="s">
        <v>31</v>
      </c>
      <c r="H40" s="13" t="s">
        <v>3</v>
      </c>
      <c r="I40" s="13" t="s">
        <v>32</v>
      </c>
      <c r="J40" s="13" t="s">
        <v>2</v>
      </c>
      <c r="K40" s="13" t="s">
        <v>166</v>
      </c>
      <c r="L40">
        <v>1</v>
      </c>
      <c r="M40">
        <v>330</v>
      </c>
      <c r="N40">
        <v>330</v>
      </c>
      <c r="O40" t="s">
        <v>36</v>
      </c>
      <c r="P40">
        <v>0</v>
      </c>
      <c r="Q40">
        <v>330</v>
      </c>
      <c r="R40">
        <v>330</v>
      </c>
      <c r="S40">
        <v>1410.3539999999998</v>
      </c>
    </row>
    <row r="41" spans="1:19" x14ac:dyDescent="0.2">
      <c r="A41">
        <v>41</v>
      </c>
      <c r="B41" s="3">
        <v>45644</v>
      </c>
      <c r="C41" s="13" t="s">
        <v>58</v>
      </c>
      <c r="D41" s="13">
        <v>605</v>
      </c>
      <c r="E41" s="13">
        <v>2585.65</v>
      </c>
      <c r="F41" s="7">
        <f t="shared" si="0"/>
        <v>4.2737999999999996</v>
      </c>
      <c r="G41" s="13" t="s">
        <v>31</v>
      </c>
      <c r="I41" s="13" t="s">
        <v>32</v>
      </c>
      <c r="J41" s="13" t="s">
        <v>11</v>
      </c>
      <c r="K41" s="13" t="s">
        <v>168</v>
      </c>
      <c r="L41">
        <v>1</v>
      </c>
      <c r="M41">
        <v>275</v>
      </c>
      <c r="N41">
        <v>275</v>
      </c>
      <c r="O41" t="s">
        <v>36</v>
      </c>
      <c r="P41">
        <v>0</v>
      </c>
      <c r="Q41">
        <v>275</v>
      </c>
      <c r="R41">
        <v>275</v>
      </c>
      <c r="S41">
        <v>1175.2949999999998</v>
      </c>
    </row>
    <row r="42" spans="1:19" x14ac:dyDescent="0.2">
      <c r="A42">
        <v>42</v>
      </c>
      <c r="B42" s="3">
        <v>45643</v>
      </c>
      <c r="C42" s="13" t="s">
        <v>59</v>
      </c>
      <c r="D42" s="13">
        <v>673.75</v>
      </c>
      <c r="E42" s="13">
        <v>2879.47</v>
      </c>
      <c r="F42" s="7">
        <f t="shared" si="0"/>
        <v>4.2737999999999996</v>
      </c>
      <c r="G42" s="13" t="s">
        <v>31</v>
      </c>
      <c r="H42" s="13" t="s">
        <v>3</v>
      </c>
      <c r="I42" s="13" t="s">
        <v>32</v>
      </c>
      <c r="J42" s="13" t="s">
        <v>2</v>
      </c>
      <c r="K42" s="13" t="s">
        <v>166</v>
      </c>
      <c r="L42">
        <v>1</v>
      </c>
      <c r="M42">
        <v>330</v>
      </c>
      <c r="N42">
        <v>330</v>
      </c>
      <c r="O42" t="s">
        <v>36</v>
      </c>
      <c r="P42">
        <v>0</v>
      </c>
      <c r="Q42">
        <v>330</v>
      </c>
      <c r="R42">
        <v>330</v>
      </c>
      <c r="S42">
        <v>1410.3539999999998</v>
      </c>
    </row>
    <row r="43" spans="1:19" x14ac:dyDescent="0.2">
      <c r="A43">
        <v>42</v>
      </c>
      <c r="B43" s="3">
        <v>45643</v>
      </c>
      <c r="C43" s="13" t="s">
        <v>59</v>
      </c>
      <c r="D43" s="13">
        <v>673.75</v>
      </c>
      <c r="E43" s="13">
        <v>2879.47</v>
      </c>
      <c r="F43" s="7">
        <f t="shared" si="0"/>
        <v>4.2737999999999996</v>
      </c>
      <c r="G43" s="13" t="s">
        <v>31</v>
      </c>
      <c r="I43" s="13" t="s">
        <v>32</v>
      </c>
      <c r="J43" s="13" t="s">
        <v>11</v>
      </c>
      <c r="K43" s="13" t="s">
        <v>168</v>
      </c>
      <c r="L43">
        <v>1</v>
      </c>
      <c r="M43">
        <v>275</v>
      </c>
      <c r="N43">
        <v>275</v>
      </c>
      <c r="O43" t="s">
        <v>36</v>
      </c>
      <c r="P43">
        <v>0</v>
      </c>
      <c r="Q43">
        <v>275</v>
      </c>
      <c r="R43">
        <v>275</v>
      </c>
      <c r="S43">
        <v>1175.2949999999998</v>
      </c>
    </row>
    <row r="44" spans="1:19" x14ac:dyDescent="0.2">
      <c r="A44">
        <v>42</v>
      </c>
      <c r="B44" s="3">
        <v>45643</v>
      </c>
      <c r="C44" s="13" t="s">
        <v>59</v>
      </c>
      <c r="D44" s="13">
        <v>673.75</v>
      </c>
      <c r="E44" s="13">
        <v>2879.47</v>
      </c>
      <c r="F44" s="7">
        <f t="shared" si="0"/>
        <v>4.2737999999999996</v>
      </c>
      <c r="G44" s="13" t="s">
        <v>31</v>
      </c>
      <c r="I44" s="13" t="s">
        <v>32</v>
      </c>
      <c r="J44" s="13" t="s">
        <v>11</v>
      </c>
      <c r="K44" s="13" t="s">
        <v>168</v>
      </c>
      <c r="L44">
        <v>1</v>
      </c>
      <c r="M44">
        <v>68.75</v>
      </c>
      <c r="N44">
        <v>68.75</v>
      </c>
      <c r="O44" t="s">
        <v>36</v>
      </c>
      <c r="P44">
        <v>0</v>
      </c>
      <c r="Q44">
        <v>68.75</v>
      </c>
      <c r="R44">
        <v>68.75</v>
      </c>
      <c r="S44">
        <v>293.82374999999996</v>
      </c>
    </row>
    <row r="45" spans="1:19" x14ac:dyDescent="0.2">
      <c r="A45">
        <v>43</v>
      </c>
      <c r="B45" s="3">
        <v>45642</v>
      </c>
      <c r="C45" s="13" t="s">
        <v>60</v>
      </c>
      <c r="D45" s="13">
        <v>330</v>
      </c>
      <c r="E45" s="13">
        <v>1410.35</v>
      </c>
      <c r="F45" s="7">
        <f t="shared" si="0"/>
        <v>4.2737999999999996</v>
      </c>
      <c r="G45" s="13" t="s">
        <v>31</v>
      </c>
      <c r="H45" s="13" t="s">
        <v>3</v>
      </c>
      <c r="I45" s="13" t="s">
        <v>32</v>
      </c>
      <c r="J45" s="13" t="s">
        <v>2</v>
      </c>
      <c r="K45" s="13" t="s">
        <v>166</v>
      </c>
      <c r="L45">
        <v>1</v>
      </c>
      <c r="M45">
        <v>330</v>
      </c>
      <c r="N45">
        <v>405.9</v>
      </c>
      <c r="O45">
        <v>23</v>
      </c>
      <c r="P45">
        <v>75.900000000000006</v>
      </c>
      <c r="Q45">
        <v>330</v>
      </c>
      <c r="R45">
        <v>405.9</v>
      </c>
      <c r="S45">
        <v>1410.3539999999998</v>
      </c>
    </row>
    <row r="46" spans="1:19" x14ac:dyDescent="0.2">
      <c r="A46">
        <v>44</v>
      </c>
      <c r="B46" s="3">
        <v>45641</v>
      </c>
      <c r="C46" s="13" t="s">
        <v>60</v>
      </c>
      <c r="D46" s="13">
        <v>1441</v>
      </c>
      <c r="E46" s="13">
        <v>1441</v>
      </c>
      <c r="F46" s="13"/>
      <c r="G46" s="13" t="s">
        <v>37</v>
      </c>
      <c r="H46" s="13" t="s">
        <v>3</v>
      </c>
      <c r="I46" s="13" t="s">
        <v>32</v>
      </c>
      <c r="J46" s="13" t="s">
        <v>11</v>
      </c>
      <c r="K46" s="13" t="s">
        <v>168</v>
      </c>
      <c r="L46">
        <v>1</v>
      </c>
      <c r="M46">
        <v>1386</v>
      </c>
      <c r="N46">
        <v>1704.78</v>
      </c>
      <c r="O46">
        <v>23</v>
      </c>
      <c r="P46">
        <v>318.77999999999997</v>
      </c>
      <c r="Q46">
        <v>1386</v>
      </c>
      <c r="R46">
        <v>1704.78</v>
      </c>
      <c r="S46">
        <v>1386</v>
      </c>
    </row>
    <row r="47" spans="1:19" x14ac:dyDescent="0.2">
      <c r="A47">
        <v>44</v>
      </c>
      <c r="B47" s="3">
        <v>45641</v>
      </c>
      <c r="C47" s="13" t="s">
        <v>60</v>
      </c>
      <c r="F47" s="13"/>
      <c r="G47" s="13" t="s">
        <v>37</v>
      </c>
      <c r="I47" s="13" t="s">
        <v>32</v>
      </c>
      <c r="J47" s="13" t="s">
        <v>6</v>
      </c>
      <c r="K47" s="13" t="s">
        <v>179</v>
      </c>
      <c r="L47">
        <v>0.2</v>
      </c>
      <c r="M47">
        <v>275</v>
      </c>
      <c r="N47">
        <v>338.25</v>
      </c>
      <c r="O47">
        <v>23</v>
      </c>
      <c r="P47">
        <v>12.65</v>
      </c>
      <c r="Q47">
        <v>55</v>
      </c>
      <c r="R47">
        <v>67.650000000000006</v>
      </c>
      <c r="S47">
        <v>55</v>
      </c>
    </row>
    <row r="48" spans="1:19" x14ac:dyDescent="0.2">
      <c r="A48">
        <v>48</v>
      </c>
      <c r="B48" s="3">
        <v>45637</v>
      </c>
      <c r="C48" s="13" t="s">
        <v>61</v>
      </c>
      <c r="D48" s="13">
        <v>300</v>
      </c>
      <c r="E48" s="13">
        <v>1282.1400000000001</v>
      </c>
      <c r="F48" s="7">
        <f t="shared" ref="F48:F55" si="1">ROUND(E48/D48,4)</f>
        <v>4.2737999999999996</v>
      </c>
      <c r="G48" s="13" t="s">
        <v>31</v>
      </c>
      <c r="H48" s="13" t="s">
        <v>3</v>
      </c>
      <c r="I48" s="13" t="s">
        <v>32</v>
      </c>
      <c r="J48" s="13" t="s">
        <v>11</v>
      </c>
      <c r="K48" s="13" t="s">
        <v>168</v>
      </c>
      <c r="L48">
        <v>1</v>
      </c>
      <c r="M48">
        <v>300</v>
      </c>
      <c r="N48">
        <v>300</v>
      </c>
      <c r="O48" t="s">
        <v>36</v>
      </c>
      <c r="P48">
        <v>0</v>
      </c>
      <c r="Q48">
        <v>300</v>
      </c>
      <c r="R48">
        <v>300</v>
      </c>
      <c r="S48">
        <v>1282.1399999999999</v>
      </c>
    </row>
    <row r="49" spans="1:19" x14ac:dyDescent="0.2">
      <c r="A49">
        <v>49</v>
      </c>
      <c r="B49" s="3">
        <v>45636</v>
      </c>
      <c r="C49" s="13" t="s">
        <v>62</v>
      </c>
      <c r="D49" s="13">
        <v>180</v>
      </c>
      <c r="E49" s="13">
        <v>769.28</v>
      </c>
      <c r="F49" s="7">
        <f t="shared" si="1"/>
        <v>4.2737999999999996</v>
      </c>
      <c r="G49" s="13" t="s">
        <v>31</v>
      </c>
      <c r="H49" s="13" t="s">
        <v>3</v>
      </c>
      <c r="I49" s="13" t="s">
        <v>32</v>
      </c>
      <c r="J49" s="13" t="s">
        <v>11</v>
      </c>
      <c r="K49" s="13" t="s">
        <v>168</v>
      </c>
      <c r="L49">
        <v>3</v>
      </c>
      <c r="M49">
        <v>60</v>
      </c>
      <c r="N49">
        <v>60</v>
      </c>
      <c r="O49" t="s">
        <v>36</v>
      </c>
      <c r="P49">
        <v>0</v>
      </c>
      <c r="Q49">
        <v>180</v>
      </c>
      <c r="R49">
        <v>180</v>
      </c>
      <c r="S49">
        <v>769.28399999999988</v>
      </c>
    </row>
    <row r="50" spans="1:19" x14ac:dyDescent="0.2">
      <c r="A50">
        <v>50</v>
      </c>
      <c r="B50" s="3">
        <v>45635</v>
      </c>
      <c r="C50" s="13" t="s">
        <v>63</v>
      </c>
      <c r="D50" s="13">
        <v>2865</v>
      </c>
      <c r="E50" s="13">
        <v>12244.44</v>
      </c>
      <c r="F50" s="7">
        <f t="shared" si="1"/>
        <v>4.2737999999999996</v>
      </c>
      <c r="G50" s="13" t="s">
        <v>31</v>
      </c>
      <c r="H50" s="13" t="s">
        <v>3</v>
      </c>
      <c r="I50" s="13" t="s">
        <v>32</v>
      </c>
      <c r="J50" s="13" t="s">
        <v>2</v>
      </c>
      <c r="K50" s="13" t="s">
        <v>166</v>
      </c>
      <c r="L50">
        <v>1</v>
      </c>
      <c r="M50">
        <v>2590</v>
      </c>
      <c r="N50">
        <v>2590</v>
      </c>
      <c r="O50" t="s">
        <v>36</v>
      </c>
      <c r="P50">
        <v>0</v>
      </c>
      <c r="Q50">
        <v>2590</v>
      </c>
      <c r="R50">
        <v>2590</v>
      </c>
      <c r="S50">
        <v>11069.142</v>
      </c>
    </row>
    <row r="51" spans="1:19" x14ac:dyDescent="0.2">
      <c r="A51">
        <v>50</v>
      </c>
      <c r="B51" s="3">
        <v>45635</v>
      </c>
      <c r="C51" s="13" t="s">
        <v>63</v>
      </c>
      <c r="D51" s="13">
        <v>2865</v>
      </c>
      <c r="E51" s="13">
        <v>12244.44</v>
      </c>
      <c r="F51" s="7">
        <f t="shared" si="1"/>
        <v>4.2737999999999996</v>
      </c>
      <c r="G51" s="13" t="s">
        <v>31</v>
      </c>
      <c r="I51" s="13" t="s">
        <v>32</v>
      </c>
      <c r="J51" s="13" t="s">
        <v>11</v>
      </c>
      <c r="K51" s="13" t="s">
        <v>168</v>
      </c>
      <c r="L51">
        <v>1</v>
      </c>
      <c r="M51">
        <v>275</v>
      </c>
      <c r="N51">
        <v>275</v>
      </c>
      <c r="O51" t="s">
        <v>36</v>
      </c>
      <c r="P51">
        <v>0</v>
      </c>
      <c r="Q51">
        <v>275</v>
      </c>
      <c r="R51">
        <v>275</v>
      </c>
      <c r="S51">
        <v>1175.2949999999998</v>
      </c>
    </row>
    <row r="52" spans="1:19" x14ac:dyDescent="0.2">
      <c r="A52">
        <v>51</v>
      </c>
      <c r="B52" s="3">
        <v>45634</v>
      </c>
      <c r="C52" s="13" t="s">
        <v>41</v>
      </c>
      <c r="D52" s="13">
        <v>2853.13</v>
      </c>
      <c r="E52" s="13">
        <v>12193.71</v>
      </c>
      <c r="F52" s="7">
        <f t="shared" si="1"/>
        <v>4.2737999999999996</v>
      </c>
      <c r="G52" s="13" t="s">
        <v>31</v>
      </c>
      <c r="H52" s="13" t="s">
        <v>3</v>
      </c>
      <c r="I52" s="13" t="s">
        <v>32</v>
      </c>
      <c r="J52" s="13" t="s">
        <v>2</v>
      </c>
      <c r="K52" s="13" t="s">
        <v>166</v>
      </c>
      <c r="L52">
        <v>1</v>
      </c>
      <c r="M52">
        <v>1100</v>
      </c>
      <c r="N52">
        <v>1100</v>
      </c>
      <c r="O52" t="s">
        <v>36</v>
      </c>
      <c r="P52">
        <v>0</v>
      </c>
      <c r="Q52">
        <v>1100</v>
      </c>
      <c r="R52">
        <v>1100</v>
      </c>
      <c r="S52">
        <v>4701.1799999999994</v>
      </c>
    </row>
    <row r="53" spans="1:19" x14ac:dyDescent="0.2">
      <c r="A53">
        <v>51</v>
      </c>
      <c r="B53" s="3">
        <v>45634</v>
      </c>
      <c r="C53" s="13" t="s">
        <v>41</v>
      </c>
      <c r="D53" s="13">
        <v>2853.13</v>
      </c>
      <c r="E53" s="13">
        <v>12193.71</v>
      </c>
      <c r="F53" s="7">
        <f t="shared" si="1"/>
        <v>4.2737999999999996</v>
      </c>
      <c r="G53" s="13" t="s">
        <v>31</v>
      </c>
      <c r="I53" s="13" t="s">
        <v>32</v>
      </c>
      <c r="J53" s="13" t="s">
        <v>2</v>
      </c>
      <c r="K53" s="13" t="s">
        <v>166</v>
      </c>
      <c r="L53">
        <v>1</v>
      </c>
      <c r="M53">
        <v>1100</v>
      </c>
      <c r="N53">
        <v>1100</v>
      </c>
      <c r="O53" t="s">
        <v>36</v>
      </c>
      <c r="P53">
        <v>0</v>
      </c>
      <c r="Q53">
        <v>1100</v>
      </c>
      <c r="R53">
        <v>1100</v>
      </c>
      <c r="S53">
        <v>4701.1799999999994</v>
      </c>
    </row>
    <row r="54" spans="1:19" x14ac:dyDescent="0.2">
      <c r="A54">
        <v>51</v>
      </c>
      <c r="B54" s="3">
        <v>45634</v>
      </c>
      <c r="C54" s="13" t="s">
        <v>41</v>
      </c>
      <c r="D54" s="13">
        <v>2853.13</v>
      </c>
      <c r="E54" s="13">
        <v>12193.71</v>
      </c>
      <c r="F54" s="7">
        <f t="shared" si="1"/>
        <v>4.2737999999999996</v>
      </c>
      <c r="G54" s="13" t="s">
        <v>31</v>
      </c>
      <c r="I54" s="13" t="s">
        <v>32</v>
      </c>
      <c r="J54" s="13" t="s">
        <v>11</v>
      </c>
      <c r="K54" s="13" t="s">
        <v>168</v>
      </c>
      <c r="L54">
        <v>2</v>
      </c>
      <c r="M54">
        <v>275</v>
      </c>
      <c r="N54">
        <v>275</v>
      </c>
      <c r="O54" t="s">
        <v>36</v>
      </c>
      <c r="P54">
        <v>0</v>
      </c>
      <c r="Q54">
        <v>550</v>
      </c>
      <c r="R54">
        <v>550</v>
      </c>
      <c r="S54">
        <v>2350.5899999999997</v>
      </c>
    </row>
    <row r="55" spans="1:19" x14ac:dyDescent="0.2">
      <c r="A55">
        <v>51</v>
      </c>
      <c r="B55" s="3">
        <v>45634</v>
      </c>
      <c r="C55" s="13" t="s">
        <v>41</v>
      </c>
      <c r="D55" s="13">
        <v>2853.13</v>
      </c>
      <c r="E55" s="13">
        <v>12193.71</v>
      </c>
      <c r="F55" s="7">
        <f t="shared" si="1"/>
        <v>4.2737999999999996</v>
      </c>
      <c r="G55" s="13" t="s">
        <v>31</v>
      </c>
      <c r="I55" s="13" t="s">
        <v>32</v>
      </c>
      <c r="J55" s="13" t="s">
        <v>6</v>
      </c>
      <c r="K55" s="13" t="s">
        <v>179</v>
      </c>
      <c r="L55">
        <v>1.5</v>
      </c>
      <c r="M55">
        <v>68.75</v>
      </c>
      <c r="N55">
        <v>68.75</v>
      </c>
      <c r="O55" t="s">
        <v>36</v>
      </c>
      <c r="P55">
        <v>0</v>
      </c>
      <c r="Q55">
        <v>103.13</v>
      </c>
      <c r="R55">
        <v>103.13</v>
      </c>
      <c r="S55">
        <v>440.73562499999997</v>
      </c>
    </row>
    <row r="56" spans="1:19" x14ac:dyDescent="0.2">
      <c r="A56">
        <v>54</v>
      </c>
      <c r="B56" s="3">
        <v>45631</v>
      </c>
      <c r="C56" s="13" t="s">
        <v>64</v>
      </c>
      <c r="D56" s="13">
        <v>407394.9</v>
      </c>
      <c r="E56" s="13">
        <v>407394.9</v>
      </c>
      <c r="F56" s="13"/>
      <c r="G56" s="13" t="s">
        <v>37</v>
      </c>
      <c r="H56" s="13" t="s">
        <v>5</v>
      </c>
      <c r="I56" s="13" t="s">
        <v>32</v>
      </c>
      <c r="J56" s="13" t="s">
        <v>4</v>
      </c>
      <c r="K56" s="13" t="s">
        <v>167</v>
      </c>
      <c r="L56">
        <v>1</v>
      </c>
      <c r="M56">
        <v>285176.40000000002</v>
      </c>
      <c r="N56">
        <v>350767</v>
      </c>
      <c r="O56">
        <v>23</v>
      </c>
      <c r="P56">
        <v>65590.58</v>
      </c>
      <c r="Q56">
        <v>285176.43</v>
      </c>
      <c r="R56">
        <v>350767</v>
      </c>
      <c r="S56">
        <v>285176.43</v>
      </c>
    </row>
    <row r="57" spans="1:19" x14ac:dyDescent="0.2">
      <c r="A57">
        <v>54</v>
      </c>
      <c r="B57" s="3">
        <v>45631</v>
      </c>
      <c r="C57" s="13" t="s">
        <v>64</v>
      </c>
      <c r="F57" s="13"/>
      <c r="G57" s="13" t="s">
        <v>37</v>
      </c>
      <c r="I57" s="13" t="s">
        <v>32</v>
      </c>
      <c r="J57" s="13" t="s">
        <v>7</v>
      </c>
      <c r="K57" s="13" t="s">
        <v>165</v>
      </c>
      <c r="L57">
        <v>1</v>
      </c>
      <c r="M57">
        <v>81478.98</v>
      </c>
      <c r="N57">
        <v>100219.2</v>
      </c>
      <c r="O57">
        <v>23</v>
      </c>
      <c r="P57">
        <v>18740.169999999998</v>
      </c>
      <c r="Q57">
        <v>81478.98</v>
      </c>
      <c r="R57">
        <v>100219.2</v>
      </c>
      <c r="S57">
        <v>81478.98</v>
      </c>
    </row>
    <row r="58" spans="1:19" x14ac:dyDescent="0.2">
      <c r="A58">
        <v>54</v>
      </c>
      <c r="B58" s="3">
        <v>45631</v>
      </c>
      <c r="C58" s="13" t="s">
        <v>64</v>
      </c>
      <c r="F58" s="13"/>
      <c r="G58" s="13" t="s">
        <v>37</v>
      </c>
      <c r="I58" s="13" t="s">
        <v>32</v>
      </c>
      <c r="J58" s="13" t="s">
        <v>8</v>
      </c>
      <c r="K58" s="13" t="s">
        <v>169</v>
      </c>
      <c r="L58">
        <v>1</v>
      </c>
      <c r="M58">
        <v>40739.49</v>
      </c>
      <c r="N58">
        <v>50109.57</v>
      </c>
      <c r="O58">
        <v>23</v>
      </c>
      <c r="P58">
        <v>9370.08</v>
      </c>
      <c r="Q58">
        <v>40739.49</v>
      </c>
      <c r="R58">
        <v>50109.57</v>
      </c>
      <c r="S58">
        <v>40739.49</v>
      </c>
    </row>
    <row r="59" spans="1:19" x14ac:dyDescent="0.2">
      <c r="A59">
        <v>57</v>
      </c>
      <c r="B59" s="3">
        <v>45628</v>
      </c>
      <c r="C59" s="13" t="s">
        <v>35</v>
      </c>
      <c r="D59" s="13">
        <v>16000</v>
      </c>
      <c r="E59" s="13">
        <v>68270.399999999994</v>
      </c>
      <c r="F59" s="7">
        <f>ROUND(E59/D59,4)</f>
        <v>4.2668999999999997</v>
      </c>
      <c r="G59" s="13" t="s">
        <v>31</v>
      </c>
      <c r="H59" s="13" t="s">
        <v>3</v>
      </c>
      <c r="I59" s="13" t="s">
        <v>32</v>
      </c>
      <c r="J59" s="13" t="s">
        <v>10</v>
      </c>
      <c r="K59" s="13" t="s">
        <v>166</v>
      </c>
      <c r="L59">
        <v>1</v>
      </c>
      <c r="M59">
        <v>16000</v>
      </c>
      <c r="N59">
        <v>16000</v>
      </c>
      <c r="O59" t="s">
        <v>36</v>
      </c>
      <c r="P59">
        <v>0</v>
      </c>
      <c r="Q59">
        <v>16000</v>
      </c>
      <c r="R59">
        <v>16000</v>
      </c>
      <c r="S59">
        <v>68270.399999999994</v>
      </c>
    </row>
    <row r="60" spans="1:19" x14ac:dyDescent="0.2">
      <c r="A60">
        <v>60</v>
      </c>
      <c r="B60" t="s">
        <v>65</v>
      </c>
      <c r="C60" s="13" t="s">
        <v>64</v>
      </c>
      <c r="D60" s="13">
        <v>198869.4</v>
      </c>
      <c r="E60" s="13">
        <v>198869.39</v>
      </c>
      <c r="F60" s="13"/>
      <c r="G60" s="13" t="s">
        <v>37</v>
      </c>
      <c r="H60" s="13" t="s">
        <v>5</v>
      </c>
      <c r="I60" s="13" t="s">
        <v>32</v>
      </c>
      <c r="J60" s="13" t="s">
        <v>4</v>
      </c>
      <c r="K60" s="13" t="s">
        <v>167</v>
      </c>
      <c r="L60">
        <v>1</v>
      </c>
      <c r="M60">
        <v>159095.5</v>
      </c>
      <c r="N60">
        <v>195687.5</v>
      </c>
      <c r="O60">
        <v>23</v>
      </c>
      <c r="P60">
        <v>36591.97</v>
      </c>
      <c r="Q60">
        <v>159095.51</v>
      </c>
      <c r="R60">
        <v>195687.5</v>
      </c>
      <c r="S60">
        <v>159095.51</v>
      </c>
    </row>
    <row r="61" spans="1:19" x14ac:dyDescent="0.2">
      <c r="A61">
        <v>60</v>
      </c>
      <c r="B61" t="s">
        <v>65</v>
      </c>
      <c r="C61" s="13" t="s">
        <v>64</v>
      </c>
      <c r="F61" s="13"/>
      <c r="G61" s="13" t="s">
        <v>37</v>
      </c>
      <c r="I61" s="13" t="s">
        <v>32</v>
      </c>
      <c r="J61" s="13" t="s">
        <v>7</v>
      </c>
      <c r="K61" s="13" t="s">
        <v>165</v>
      </c>
      <c r="L61">
        <v>1</v>
      </c>
      <c r="M61">
        <v>29830.41</v>
      </c>
      <c r="N61">
        <v>36691.4</v>
      </c>
      <c r="O61">
        <v>23</v>
      </c>
      <c r="P61">
        <v>6860.99</v>
      </c>
      <c r="Q61">
        <v>29830.41</v>
      </c>
      <c r="R61">
        <v>36691.4</v>
      </c>
      <c r="S61">
        <v>29830.41</v>
      </c>
    </row>
    <row r="62" spans="1:19" x14ac:dyDescent="0.2">
      <c r="A62">
        <v>60</v>
      </c>
      <c r="B62" t="s">
        <v>65</v>
      </c>
      <c r="C62" s="13" t="s">
        <v>64</v>
      </c>
      <c r="F62" s="13"/>
      <c r="G62" s="13" t="s">
        <v>37</v>
      </c>
      <c r="I62" s="13" t="s">
        <v>32</v>
      </c>
      <c r="J62" s="13" t="s">
        <v>8</v>
      </c>
      <c r="K62" s="13" t="s">
        <v>169</v>
      </c>
      <c r="L62">
        <v>1</v>
      </c>
      <c r="M62">
        <v>9943.4699999999993</v>
      </c>
      <c r="N62">
        <v>12230.47</v>
      </c>
      <c r="O62">
        <v>23</v>
      </c>
      <c r="P62">
        <v>2287</v>
      </c>
      <c r="Q62">
        <v>9943.4699999999993</v>
      </c>
      <c r="R62">
        <v>12230.47</v>
      </c>
      <c r="S62">
        <v>9943.4699999999993</v>
      </c>
    </row>
    <row r="63" spans="1:19" x14ac:dyDescent="0.2">
      <c r="A63">
        <v>73</v>
      </c>
      <c r="B63" t="s">
        <v>66</v>
      </c>
      <c r="C63" s="13" t="s">
        <v>39</v>
      </c>
      <c r="D63" s="13">
        <v>662.51</v>
      </c>
      <c r="E63" s="13">
        <v>2851.64</v>
      </c>
      <c r="F63" s="7">
        <f t="shared" ref="F63:F75" si="2">ROUND(E63/D63,4)</f>
        <v>4.3042999999999996</v>
      </c>
      <c r="G63" s="13" t="s">
        <v>31</v>
      </c>
      <c r="H63" s="13" t="s">
        <v>5</v>
      </c>
      <c r="I63" s="13" t="s">
        <v>32</v>
      </c>
      <c r="J63" s="13" t="s">
        <v>12</v>
      </c>
      <c r="K63" s="13" t="s">
        <v>165</v>
      </c>
      <c r="L63">
        <v>443</v>
      </c>
      <c r="M63">
        <v>0.33</v>
      </c>
      <c r="N63">
        <v>0.33</v>
      </c>
      <c r="O63" t="s">
        <v>36</v>
      </c>
      <c r="P63">
        <v>0</v>
      </c>
      <c r="Q63">
        <v>147.08000000000001</v>
      </c>
      <c r="R63">
        <v>147.08000000000001</v>
      </c>
      <c r="S63">
        <v>629.24561699999992</v>
      </c>
    </row>
    <row r="64" spans="1:19" x14ac:dyDescent="0.2">
      <c r="A64">
        <v>73</v>
      </c>
      <c r="B64" t="s">
        <v>66</v>
      </c>
      <c r="C64" s="13" t="s">
        <v>39</v>
      </c>
      <c r="D64" s="13">
        <v>662.51</v>
      </c>
      <c r="E64" s="13">
        <v>2851.64</v>
      </c>
      <c r="F64" s="7">
        <f t="shared" si="2"/>
        <v>4.3042999999999996</v>
      </c>
      <c r="G64" s="13" t="s">
        <v>31</v>
      </c>
      <c r="I64" s="13" t="s">
        <v>32</v>
      </c>
      <c r="J64" s="13" t="s">
        <v>12</v>
      </c>
      <c r="K64" s="13" t="s">
        <v>165</v>
      </c>
      <c r="L64">
        <v>162</v>
      </c>
      <c r="M64">
        <v>0.69</v>
      </c>
      <c r="N64">
        <v>0.69</v>
      </c>
      <c r="O64" t="s">
        <v>36</v>
      </c>
      <c r="P64">
        <v>0</v>
      </c>
      <c r="Q64">
        <v>111.78</v>
      </c>
      <c r="R64">
        <v>111.78</v>
      </c>
      <c r="S64">
        <v>481.1346539999999</v>
      </c>
    </row>
    <row r="65" spans="1:19" x14ac:dyDescent="0.2">
      <c r="A65">
        <v>73</v>
      </c>
      <c r="B65" t="s">
        <v>66</v>
      </c>
      <c r="C65" s="13" t="s">
        <v>39</v>
      </c>
      <c r="D65" s="13">
        <v>662.51</v>
      </c>
      <c r="E65" s="13">
        <v>2851.64</v>
      </c>
      <c r="F65" s="7">
        <f t="shared" si="2"/>
        <v>4.3042999999999996</v>
      </c>
      <c r="G65" s="13" t="s">
        <v>31</v>
      </c>
      <c r="I65" s="13" t="s">
        <v>32</v>
      </c>
      <c r="J65" s="13" t="s">
        <v>12</v>
      </c>
      <c r="K65" s="13" t="s">
        <v>165</v>
      </c>
      <c r="L65">
        <v>1035</v>
      </c>
      <c r="M65">
        <v>0.39</v>
      </c>
      <c r="N65">
        <v>0.39</v>
      </c>
      <c r="O65" t="s">
        <v>36</v>
      </c>
      <c r="P65">
        <v>0</v>
      </c>
      <c r="Q65">
        <v>403.65</v>
      </c>
      <c r="R65">
        <v>403.65</v>
      </c>
      <c r="S65">
        <v>1737.430695</v>
      </c>
    </row>
    <row r="66" spans="1:19" x14ac:dyDescent="0.2">
      <c r="A66">
        <v>74</v>
      </c>
      <c r="B66" t="s">
        <v>67</v>
      </c>
      <c r="C66" s="13" t="s">
        <v>41</v>
      </c>
      <c r="D66" s="13">
        <v>179.45</v>
      </c>
      <c r="E66" s="13">
        <v>772.41</v>
      </c>
      <c r="F66" s="7">
        <f t="shared" si="2"/>
        <v>4.3042999999999996</v>
      </c>
      <c r="G66" s="13" t="s">
        <v>31</v>
      </c>
      <c r="H66" s="13" t="s">
        <v>5</v>
      </c>
      <c r="I66" s="13" t="s">
        <v>32</v>
      </c>
      <c r="J66" s="13" t="s">
        <v>12</v>
      </c>
      <c r="K66" s="13" t="s">
        <v>165</v>
      </c>
      <c r="L66">
        <v>185</v>
      </c>
      <c r="M66">
        <v>0.97</v>
      </c>
      <c r="N66">
        <v>0.97</v>
      </c>
      <c r="O66" t="s">
        <v>36</v>
      </c>
      <c r="P66">
        <v>0</v>
      </c>
      <c r="Q66">
        <v>179.45</v>
      </c>
      <c r="R66">
        <v>179.45</v>
      </c>
      <c r="S66">
        <v>772.40663499999982</v>
      </c>
    </row>
    <row r="67" spans="1:19" x14ac:dyDescent="0.2">
      <c r="A67">
        <v>78</v>
      </c>
      <c r="B67" t="s">
        <v>33</v>
      </c>
      <c r="C67" s="13" t="s">
        <v>30</v>
      </c>
      <c r="D67" s="13">
        <v>61100</v>
      </c>
      <c r="E67" s="13">
        <v>262992.73</v>
      </c>
      <c r="F67" s="7">
        <f t="shared" si="2"/>
        <v>4.3042999999999996</v>
      </c>
      <c r="G67" s="13" t="s">
        <v>31</v>
      </c>
      <c r="H67" s="13" t="s">
        <v>3</v>
      </c>
      <c r="I67" s="13" t="s">
        <v>32</v>
      </c>
      <c r="J67" s="13" t="s">
        <v>2</v>
      </c>
      <c r="K67" s="13" t="s">
        <v>166</v>
      </c>
      <c r="L67">
        <v>1</v>
      </c>
      <c r="M67">
        <v>61100</v>
      </c>
      <c r="N67">
        <v>61100</v>
      </c>
      <c r="O67">
        <v>0</v>
      </c>
      <c r="P67">
        <v>0</v>
      </c>
      <c r="Q67">
        <v>61100</v>
      </c>
      <c r="R67">
        <v>61100</v>
      </c>
      <c r="S67">
        <v>262992.73</v>
      </c>
    </row>
    <row r="68" spans="1:19" x14ac:dyDescent="0.2">
      <c r="A68">
        <v>82</v>
      </c>
      <c r="B68" t="s">
        <v>68</v>
      </c>
      <c r="C68" s="13" t="s">
        <v>48</v>
      </c>
      <c r="D68" s="13">
        <v>302.5</v>
      </c>
      <c r="E68" s="13">
        <v>1302.05</v>
      </c>
      <c r="F68" s="7">
        <f t="shared" si="2"/>
        <v>4.3042999999999996</v>
      </c>
      <c r="G68" s="13" t="s">
        <v>31</v>
      </c>
      <c r="H68" s="13" t="s">
        <v>3</v>
      </c>
      <c r="I68" s="13" t="s">
        <v>32</v>
      </c>
      <c r="J68" s="13" t="s">
        <v>2</v>
      </c>
      <c r="K68" s="13" t="s">
        <v>166</v>
      </c>
      <c r="L68">
        <v>1</v>
      </c>
      <c r="M68">
        <v>165</v>
      </c>
      <c r="N68">
        <v>165</v>
      </c>
      <c r="O68" t="s">
        <v>36</v>
      </c>
      <c r="P68">
        <v>0</v>
      </c>
      <c r="Q68">
        <v>165</v>
      </c>
      <c r="R68">
        <v>165</v>
      </c>
      <c r="S68">
        <v>710.20949999999993</v>
      </c>
    </row>
    <row r="69" spans="1:19" x14ac:dyDescent="0.2">
      <c r="A69">
        <v>82</v>
      </c>
      <c r="B69" t="s">
        <v>68</v>
      </c>
      <c r="C69" s="13" t="s">
        <v>48</v>
      </c>
      <c r="D69" s="13">
        <v>302.5</v>
      </c>
      <c r="E69" s="13">
        <v>1302.05</v>
      </c>
      <c r="F69" s="7">
        <f t="shared" si="2"/>
        <v>4.3042999999999996</v>
      </c>
      <c r="G69" s="13" t="s">
        <v>31</v>
      </c>
      <c r="I69" s="13" t="s">
        <v>32</v>
      </c>
      <c r="J69" s="13" t="s">
        <v>11</v>
      </c>
      <c r="K69" s="13" t="s">
        <v>168</v>
      </c>
      <c r="L69">
        <v>1</v>
      </c>
      <c r="M69">
        <v>137.5</v>
      </c>
      <c r="N69">
        <v>137.5</v>
      </c>
      <c r="O69" t="s">
        <v>36</v>
      </c>
      <c r="P69">
        <v>0</v>
      </c>
      <c r="Q69">
        <v>137.5</v>
      </c>
      <c r="R69">
        <v>137.5</v>
      </c>
      <c r="S69">
        <v>591.84124999999995</v>
      </c>
    </row>
    <row r="70" spans="1:19" x14ac:dyDescent="0.2">
      <c r="A70">
        <v>83</v>
      </c>
      <c r="B70" s="3">
        <v>45626</v>
      </c>
      <c r="C70" s="13" t="s">
        <v>48</v>
      </c>
      <c r="D70" s="13">
        <v>1269.6500000000001</v>
      </c>
      <c r="E70" s="13">
        <v>5464.95</v>
      </c>
      <c r="F70" s="7">
        <f t="shared" si="2"/>
        <v>4.3042999999999996</v>
      </c>
      <c r="G70" s="13" t="s">
        <v>31</v>
      </c>
      <c r="H70" s="13" t="s">
        <v>3</v>
      </c>
      <c r="I70" s="13" t="s">
        <v>32</v>
      </c>
      <c r="J70" s="13" t="s">
        <v>9</v>
      </c>
      <c r="K70" s="13" t="s">
        <v>172</v>
      </c>
      <c r="L70">
        <v>335</v>
      </c>
      <c r="M70">
        <v>0.2</v>
      </c>
      <c r="N70">
        <v>0.2</v>
      </c>
      <c r="O70" t="s">
        <v>36</v>
      </c>
      <c r="P70">
        <v>0</v>
      </c>
      <c r="Q70">
        <v>67</v>
      </c>
      <c r="R70">
        <v>67</v>
      </c>
      <c r="S70">
        <v>288.38809999999995</v>
      </c>
    </row>
    <row r="71" spans="1:19" x14ac:dyDescent="0.2">
      <c r="A71">
        <v>83</v>
      </c>
      <c r="B71" s="3">
        <v>45626</v>
      </c>
      <c r="C71" s="13" t="s">
        <v>48</v>
      </c>
      <c r="D71" s="13">
        <v>1269.6500000000001</v>
      </c>
      <c r="E71" s="13">
        <v>5464.95</v>
      </c>
      <c r="F71" s="7">
        <f t="shared" si="2"/>
        <v>4.3042999999999996</v>
      </c>
      <c r="G71" s="13" t="s">
        <v>31</v>
      </c>
      <c r="I71" s="13" t="s">
        <v>32</v>
      </c>
      <c r="J71" s="13" t="s">
        <v>2</v>
      </c>
      <c r="K71" s="13" t="s">
        <v>166</v>
      </c>
      <c r="L71">
        <v>1</v>
      </c>
      <c r="M71">
        <v>935</v>
      </c>
      <c r="N71">
        <v>935</v>
      </c>
      <c r="O71" t="s">
        <v>36</v>
      </c>
      <c r="P71">
        <v>0</v>
      </c>
      <c r="Q71">
        <v>935</v>
      </c>
      <c r="R71">
        <v>935</v>
      </c>
      <c r="S71">
        <v>4024.5204999999996</v>
      </c>
    </row>
    <row r="72" spans="1:19" x14ac:dyDescent="0.2">
      <c r="A72">
        <v>83</v>
      </c>
      <c r="B72" s="3">
        <v>45626</v>
      </c>
      <c r="C72" s="13" t="s">
        <v>48</v>
      </c>
      <c r="D72" s="13">
        <v>1269.6500000000001</v>
      </c>
      <c r="E72" s="13">
        <v>5464.95</v>
      </c>
      <c r="F72" s="7">
        <f t="shared" si="2"/>
        <v>4.3042999999999996</v>
      </c>
      <c r="G72" s="13" t="s">
        <v>31</v>
      </c>
      <c r="I72" s="13" t="s">
        <v>32</v>
      </c>
      <c r="J72" s="13" t="s">
        <v>11</v>
      </c>
      <c r="K72" s="13" t="s">
        <v>168</v>
      </c>
      <c r="L72">
        <v>1</v>
      </c>
      <c r="M72">
        <v>137.5</v>
      </c>
      <c r="N72">
        <v>137.5</v>
      </c>
      <c r="O72" t="s">
        <v>36</v>
      </c>
      <c r="P72">
        <v>0</v>
      </c>
      <c r="Q72">
        <v>137.5</v>
      </c>
      <c r="R72">
        <v>137.5</v>
      </c>
      <c r="S72">
        <v>591.84124999999995</v>
      </c>
    </row>
    <row r="73" spans="1:19" x14ac:dyDescent="0.2">
      <c r="A73">
        <v>83</v>
      </c>
      <c r="B73" s="3">
        <v>45626</v>
      </c>
      <c r="C73" s="13" t="s">
        <v>48</v>
      </c>
      <c r="D73" s="13">
        <v>1269.6500000000001</v>
      </c>
      <c r="E73" s="13">
        <v>5464.95</v>
      </c>
      <c r="F73" s="7">
        <f t="shared" si="2"/>
        <v>4.3042999999999996</v>
      </c>
      <c r="G73" s="13" t="s">
        <v>31</v>
      </c>
      <c r="I73" s="13" t="s">
        <v>32</v>
      </c>
      <c r="J73" s="13" t="s">
        <v>11</v>
      </c>
      <c r="K73" s="13" t="s">
        <v>168</v>
      </c>
      <c r="L73">
        <v>1.9</v>
      </c>
      <c r="M73">
        <v>68.5</v>
      </c>
      <c r="N73">
        <v>68.5</v>
      </c>
      <c r="O73" t="s">
        <v>36</v>
      </c>
      <c r="P73">
        <v>0</v>
      </c>
      <c r="Q73">
        <v>130.15</v>
      </c>
      <c r="R73">
        <v>130.15</v>
      </c>
      <c r="S73">
        <v>560.20464499999991</v>
      </c>
    </row>
    <row r="74" spans="1:19" x14ac:dyDescent="0.2">
      <c r="A74">
        <v>84</v>
      </c>
      <c r="B74" s="3">
        <v>45625</v>
      </c>
      <c r="C74" s="13" t="s">
        <v>35</v>
      </c>
      <c r="D74" s="13">
        <v>600</v>
      </c>
      <c r="E74" s="13">
        <v>2582.58</v>
      </c>
      <c r="F74" s="7">
        <f t="shared" si="2"/>
        <v>4.3042999999999996</v>
      </c>
      <c r="G74" s="13" t="s">
        <v>31</v>
      </c>
      <c r="H74" s="13" t="s">
        <v>3</v>
      </c>
      <c r="I74" s="13" t="s">
        <v>32</v>
      </c>
      <c r="J74" s="13" t="s">
        <v>11</v>
      </c>
      <c r="K74" s="13" t="s">
        <v>168</v>
      </c>
      <c r="L74">
        <v>1</v>
      </c>
      <c r="M74">
        <v>250</v>
      </c>
      <c r="N74">
        <v>250</v>
      </c>
      <c r="O74" t="s">
        <v>36</v>
      </c>
      <c r="P74">
        <v>0</v>
      </c>
      <c r="Q74">
        <v>250</v>
      </c>
      <c r="R74">
        <v>250</v>
      </c>
      <c r="S74">
        <v>1076.0749999999998</v>
      </c>
    </row>
    <row r="75" spans="1:19" x14ac:dyDescent="0.2">
      <c r="A75">
        <v>84</v>
      </c>
      <c r="B75" s="3">
        <v>45625</v>
      </c>
      <c r="C75" s="13" t="s">
        <v>35</v>
      </c>
      <c r="D75" s="13">
        <v>600</v>
      </c>
      <c r="E75" s="13">
        <v>2582.58</v>
      </c>
      <c r="F75" s="7">
        <f t="shared" si="2"/>
        <v>4.3042999999999996</v>
      </c>
      <c r="G75" s="13" t="s">
        <v>31</v>
      </c>
      <c r="I75" s="13" t="s">
        <v>32</v>
      </c>
      <c r="J75" s="13" t="s">
        <v>11</v>
      </c>
      <c r="K75" s="13" t="s">
        <v>168</v>
      </c>
      <c r="L75">
        <v>1</v>
      </c>
      <c r="M75">
        <v>350</v>
      </c>
      <c r="N75">
        <v>350</v>
      </c>
      <c r="O75" t="s">
        <v>36</v>
      </c>
      <c r="P75">
        <v>0</v>
      </c>
      <c r="Q75">
        <v>350</v>
      </c>
      <c r="R75">
        <v>350</v>
      </c>
      <c r="S75">
        <v>1506.5049999999999</v>
      </c>
    </row>
    <row r="76" spans="1:19" x14ac:dyDescent="0.2">
      <c r="A76">
        <v>85</v>
      </c>
      <c r="B76" s="3">
        <v>45624</v>
      </c>
      <c r="C76" s="13" t="s">
        <v>50</v>
      </c>
      <c r="D76" s="13">
        <v>2152.15</v>
      </c>
      <c r="E76" s="13">
        <v>2152.15</v>
      </c>
      <c r="F76" s="13"/>
      <c r="G76" s="13" t="s">
        <v>37</v>
      </c>
      <c r="H76" s="13" t="s">
        <v>3</v>
      </c>
      <c r="I76" s="13" t="s">
        <v>32</v>
      </c>
      <c r="J76" s="13" t="s">
        <v>2</v>
      </c>
      <c r="K76" s="13" t="s">
        <v>166</v>
      </c>
      <c r="L76">
        <v>1</v>
      </c>
      <c r="M76">
        <v>2152.15</v>
      </c>
      <c r="N76">
        <v>2647.14</v>
      </c>
      <c r="O76">
        <v>23</v>
      </c>
      <c r="P76">
        <v>494.99</v>
      </c>
      <c r="Q76">
        <v>2152.15</v>
      </c>
      <c r="R76">
        <v>2647.14</v>
      </c>
      <c r="S76">
        <v>2152.15</v>
      </c>
    </row>
    <row r="77" spans="1:19" x14ac:dyDescent="0.2">
      <c r="A77">
        <v>86</v>
      </c>
      <c r="B77" s="3">
        <v>45623</v>
      </c>
      <c r="C77" s="13" t="s">
        <v>51</v>
      </c>
      <c r="D77" s="13">
        <v>1527.35</v>
      </c>
      <c r="E77" s="13">
        <v>6574.17</v>
      </c>
      <c r="F77" s="7">
        <f t="shared" ref="F77:F99" si="3">ROUND(E77/D77,4)</f>
        <v>4.3042999999999996</v>
      </c>
      <c r="G77" s="13" t="s">
        <v>31</v>
      </c>
      <c r="H77" s="13" t="s">
        <v>3</v>
      </c>
      <c r="I77" s="13" t="s">
        <v>32</v>
      </c>
      <c r="J77" s="13" t="s">
        <v>11</v>
      </c>
      <c r="K77" s="13" t="s">
        <v>168</v>
      </c>
      <c r="L77">
        <v>1</v>
      </c>
      <c r="M77">
        <v>500</v>
      </c>
      <c r="N77">
        <v>500</v>
      </c>
      <c r="O77" t="s">
        <v>36</v>
      </c>
      <c r="P77">
        <v>0</v>
      </c>
      <c r="Q77">
        <v>500</v>
      </c>
      <c r="R77">
        <v>500</v>
      </c>
      <c r="S77">
        <v>2152.1499999999996</v>
      </c>
    </row>
    <row r="78" spans="1:19" x14ac:dyDescent="0.2">
      <c r="A78">
        <v>86</v>
      </c>
      <c r="B78" s="3">
        <v>45623</v>
      </c>
      <c r="C78" s="13" t="s">
        <v>51</v>
      </c>
      <c r="D78" s="13">
        <v>1527.35</v>
      </c>
      <c r="E78" s="13">
        <v>6574.17</v>
      </c>
      <c r="F78" s="7">
        <f t="shared" si="3"/>
        <v>4.3042999999999996</v>
      </c>
      <c r="G78" s="13" t="s">
        <v>31</v>
      </c>
      <c r="I78" s="13" t="s">
        <v>32</v>
      </c>
      <c r="J78" s="13" t="s">
        <v>9</v>
      </c>
      <c r="K78" s="13" t="s">
        <v>172</v>
      </c>
      <c r="L78">
        <v>11415</v>
      </c>
      <c r="M78">
        <v>0.09</v>
      </c>
      <c r="N78">
        <v>0.09</v>
      </c>
      <c r="O78" t="s">
        <v>36</v>
      </c>
      <c r="P78">
        <v>0</v>
      </c>
      <c r="Q78">
        <v>1027.3499999999999</v>
      </c>
      <c r="R78">
        <v>1027.3499999999999</v>
      </c>
      <c r="S78">
        <v>4422.0226049999992</v>
      </c>
    </row>
    <row r="79" spans="1:19" x14ac:dyDescent="0.2">
      <c r="A79">
        <v>88</v>
      </c>
      <c r="B79" s="3">
        <v>45621</v>
      </c>
      <c r="C79" s="13" t="s">
        <v>52</v>
      </c>
      <c r="D79" s="13">
        <v>605</v>
      </c>
      <c r="E79" s="13">
        <v>2604.1</v>
      </c>
      <c r="F79" s="7">
        <f t="shared" si="3"/>
        <v>4.3042999999999996</v>
      </c>
      <c r="G79" s="13" t="s">
        <v>31</v>
      </c>
      <c r="H79" s="13" t="s">
        <v>3</v>
      </c>
      <c r="I79" s="13" t="s">
        <v>32</v>
      </c>
      <c r="J79" s="13" t="s">
        <v>2</v>
      </c>
      <c r="K79" s="13" t="s">
        <v>166</v>
      </c>
      <c r="L79">
        <v>1</v>
      </c>
      <c r="M79">
        <v>330</v>
      </c>
      <c r="N79">
        <v>330</v>
      </c>
      <c r="O79" t="s">
        <v>36</v>
      </c>
      <c r="P79">
        <v>0</v>
      </c>
      <c r="Q79">
        <v>330</v>
      </c>
      <c r="R79">
        <v>330</v>
      </c>
      <c r="S79">
        <v>1420.4189999999999</v>
      </c>
    </row>
    <row r="80" spans="1:19" x14ac:dyDescent="0.2">
      <c r="A80">
        <v>88</v>
      </c>
      <c r="B80" s="3">
        <v>45621</v>
      </c>
      <c r="C80" s="13" t="s">
        <v>52</v>
      </c>
      <c r="D80" s="13">
        <v>605</v>
      </c>
      <c r="E80" s="13">
        <v>2604.1</v>
      </c>
      <c r="F80" s="7">
        <f t="shared" si="3"/>
        <v>4.3042999999999996</v>
      </c>
      <c r="G80" s="13" t="s">
        <v>31</v>
      </c>
      <c r="I80" s="13" t="s">
        <v>32</v>
      </c>
      <c r="J80" s="13" t="s">
        <v>11</v>
      </c>
      <c r="K80" s="13" t="s">
        <v>168</v>
      </c>
      <c r="L80">
        <v>1</v>
      </c>
      <c r="M80">
        <v>275</v>
      </c>
      <c r="N80">
        <v>275</v>
      </c>
      <c r="O80" t="s">
        <v>36</v>
      </c>
      <c r="P80">
        <v>0</v>
      </c>
      <c r="Q80">
        <v>275</v>
      </c>
      <c r="R80">
        <v>275</v>
      </c>
      <c r="S80">
        <v>1183.6824999999999</v>
      </c>
    </row>
    <row r="81" spans="1:19" x14ac:dyDescent="0.2">
      <c r="A81">
        <v>92</v>
      </c>
      <c r="B81" s="3">
        <v>45617</v>
      </c>
      <c r="C81" s="13" t="s">
        <v>53</v>
      </c>
      <c r="D81" s="13">
        <v>330</v>
      </c>
      <c r="E81" s="13">
        <v>1420.42</v>
      </c>
      <c r="F81" s="7">
        <f t="shared" si="3"/>
        <v>4.3042999999999996</v>
      </c>
      <c r="G81" s="13" t="s">
        <v>31</v>
      </c>
      <c r="H81" s="13" t="s">
        <v>3</v>
      </c>
      <c r="I81" s="13" t="s">
        <v>32</v>
      </c>
      <c r="J81" s="13" t="s">
        <v>2</v>
      </c>
      <c r="K81" s="13" t="s">
        <v>166</v>
      </c>
      <c r="L81">
        <v>1</v>
      </c>
      <c r="M81">
        <v>330</v>
      </c>
      <c r="N81">
        <v>405.9</v>
      </c>
      <c r="O81">
        <v>23</v>
      </c>
      <c r="P81">
        <v>75.900000000000006</v>
      </c>
      <c r="Q81">
        <v>330</v>
      </c>
      <c r="R81">
        <v>405.9</v>
      </c>
      <c r="S81">
        <v>1420.4189999999999</v>
      </c>
    </row>
    <row r="82" spans="1:19" x14ac:dyDescent="0.2">
      <c r="A82">
        <v>93</v>
      </c>
      <c r="B82" s="3">
        <v>45616</v>
      </c>
      <c r="C82" s="13" t="s">
        <v>54</v>
      </c>
      <c r="D82" s="13">
        <v>275</v>
      </c>
      <c r="E82" s="13">
        <v>1183.68</v>
      </c>
      <c r="F82" s="7">
        <f t="shared" si="3"/>
        <v>4.3042999999999996</v>
      </c>
      <c r="G82" s="13" t="s">
        <v>31</v>
      </c>
      <c r="H82" s="13" t="s">
        <v>3</v>
      </c>
      <c r="I82" s="13" t="s">
        <v>32</v>
      </c>
      <c r="J82" s="13" t="s">
        <v>11</v>
      </c>
      <c r="K82" s="13" t="s">
        <v>168</v>
      </c>
      <c r="L82">
        <v>1</v>
      </c>
      <c r="M82">
        <v>275</v>
      </c>
      <c r="N82">
        <v>275</v>
      </c>
      <c r="O82" t="s">
        <v>36</v>
      </c>
      <c r="P82">
        <v>0</v>
      </c>
      <c r="Q82">
        <v>275</v>
      </c>
      <c r="R82">
        <v>275</v>
      </c>
      <c r="S82">
        <v>1183.6824999999999</v>
      </c>
    </row>
    <row r="83" spans="1:19" x14ac:dyDescent="0.2">
      <c r="A83">
        <v>94</v>
      </c>
      <c r="B83" s="3">
        <v>45615</v>
      </c>
      <c r="C83" s="13" t="s">
        <v>55</v>
      </c>
      <c r="D83" s="13">
        <v>1201.7</v>
      </c>
      <c r="E83" s="13">
        <v>5172.4799999999996</v>
      </c>
      <c r="F83" s="7">
        <f t="shared" si="3"/>
        <v>4.3042999999999996</v>
      </c>
      <c r="G83" s="13" t="s">
        <v>31</v>
      </c>
      <c r="H83" s="13" t="s">
        <v>3</v>
      </c>
      <c r="I83" s="13" t="s">
        <v>32</v>
      </c>
      <c r="J83" s="13" t="s">
        <v>2</v>
      </c>
      <c r="K83" s="13" t="s">
        <v>166</v>
      </c>
      <c r="L83">
        <v>1</v>
      </c>
      <c r="M83">
        <v>935</v>
      </c>
      <c r="N83">
        <v>935</v>
      </c>
      <c r="O83" t="s">
        <v>36</v>
      </c>
      <c r="P83">
        <v>0</v>
      </c>
      <c r="Q83">
        <v>935</v>
      </c>
      <c r="R83">
        <v>935</v>
      </c>
      <c r="S83">
        <v>4024.5204999999996</v>
      </c>
    </row>
    <row r="84" spans="1:19" x14ac:dyDescent="0.2">
      <c r="A84">
        <v>94</v>
      </c>
      <c r="B84" s="3">
        <v>45615</v>
      </c>
      <c r="C84" s="13" t="s">
        <v>55</v>
      </c>
      <c r="D84" s="13">
        <v>1201.7</v>
      </c>
      <c r="E84" s="13">
        <v>5172.4799999999996</v>
      </c>
      <c r="F84" s="7">
        <f t="shared" si="3"/>
        <v>4.3042999999999996</v>
      </c>
      <c r="G84" s="13" t="s">
        <v>31</v>
      </c>
      <c r="I84" s="13" t="s">
        <v>32</v>
      </c>
      <c r="J84" s="13" t="s">
        <v>11</v>
      </c>
      <c r="K84" s="13" t="s">
        <v>168</v>
      </c>
      <c r="L84">
        <v>1</v>
      </c>
      <c r="M84">
        <v>137.5</v>
      </c>
      <c r="N84">
        <v>137.5</v>
      </c>
      <c r="O84" t="s">
        <v>36</v>
      </c>
      <c r="P84">
        <v>0</v>
      </c>
      <c r="Q84">
        <v>137.5</v>
      </c>
      <c r="R84">
        <v>137.5</v>
      </c>
      <c r="S84">
        <v>591.84124999999995</v>
      </c>
    </row>
    <row r="85" spans="1:19" x14ac:dyDescent="0.2">
      <c r="A85">
        <v>94</v>
      </c>
      <c r="B85" s="3">
        <v>45615</v>
      </c>
      <c r="C85" s="13" t="s">
        <v>55</v>
      </c>
      <c r="D85" s="13">
        <v>1201.7</v>
      </c>
      <c r="E85" s="13">
        <v>5172.4799999999996</v>
      </c>
      <c r="F85" s="7">
        <f t="shared" si="3"/>
        <v>4.3042999999999996</v>
      </c>
      <c r="G85" s="13" t="s">
        <v>31</v>
      </c>
      <c r="I85" s="13" t="s">
        <v>32</v>
      </c>
      <c r="J85" s="13" t="s">
        <v>11</v>
      </c>
      <c r="K85" s="13" t="s">
        <v>168</v>
      </c>
      <c r="L85">
        <v>1.9</v>
      </c>
      <c r="M85">
        <v>68</v>
      </c>
      <c r="N85">
        <v>68</v>
      </c>
      <c r="O85" t="s">
        <v>36</v>
      </c>
      <c r="P85">
        <v>0</v>
      </c>
      <c r="Q85">
        <v>129.19999999999999</v>
      </c>
      <c r="R85">
        <v>129.19999999999999</v>
      </c>
      <c r="S85">
        <v>556.11555999999985</v>
      </c>
    </row>
    <row r="86" spans="1:19" x14ac:dyDescent="0.2">
      <c r="A86">
        <v>95</v>
      </c>
      <c r="B86" s="3">
        <v>45614</v>
      </c>
      <c r="C86" s="13" t="s">
        <v>56</v>
      </c>
      <c r="D86" s="13">
        <v>302.5</v>
      </c>
      <c r="E86" s="13">
        <v>1302.05</v>
      </c>
      <c r="F86" s="7">
        <f t="shared" si="3"/>
        <v>4.3042999999999996</v>
      </c>
      <c r="G86" s="13" t="s">
        <v>31</v>
      </c>
      <c r="H86" s="13" t="s">
        <v>3</v>
      </c>
      <c r="I86" s="13" t="s">
        <v>32</v>
      </c>
      <c r="J86" s="13" t="s">
        <v>2</v>
      </c>
      <c r="K86" s="13" t="s">
        <v>166</v>
      </c>
      <c r="L86">
        <v>1</v>
      </c>
      <c r="M86">
        <v>165</v>
      </c>
      <c r="N86">
        <v>165</v>
      </c>
      <c r="O86" t="s">
        <v>36</v>
      </c>
      <c r="P86">
        <v>0</v>
      </c>
      <c r="Q86">
        <v>165</v>
      </c>
      <c r="R86">
        <v>165</v>
      </c>
      <c r="S86">
        <v>710.20949999999993</v>
      </c>
    </row>
    <row r="87" spans="1:19" x14ac:dyDescent="0.2">
      <c r="A87">
        <v>95</v>
      </c>
      <c r="B87" s="3">
        <v>45614</v>
      </c>
      <c r="C87" s="13" t="s">
        <v>56</v>
      </c>
      <c r="D87" s="13">
        <v>302.5</v>
      </c>
      <c r="E87" s="13">
        <v>1302.05</v>
      </c>
      <c r="F87" s="7">
        <f t="shared" si="3"/>
        <v>4.3042999999999996</v>
      </c>
      <c r="G87" s="13" t="s">
        <v>31</v>
      </c>
      <c r="I87" s="13" t="s">
        <v>32</v>
      </c>
      <c r="J87" s="13" t="s">
        <v>11</v>
      </c>
      <c r="K87" s="13" t="s">
        <v>168</v>
      </c>
      <c r="L87">
        <v>1</v>
      </c>
      <c r="M87">
        <v>137.5</v>
      </c>
      <c r="N87">
        <v>137.5</v>
      </c>
      <c r="O87" t="s">
        <v>36</v>
      </c>
      <c r="P87">
        <v>0</v>
      </c>
      <c r="Q87">
        <v>137.5</v>
      </c>
      <c r="R87">
        <v>137.5</v>
      </c>
      <c r="S87">
        <v>591.84124999999995</v>
      </c>
    </row>
    <row r="88" spans="1:19" x14ac:dyDescent="0.2">
      <c r="A88">
        <v>96</v>
      </c>
      <c r="B88" s="3">
        <v>45613</v>
      </c>
      <c r="C88" s="13" t="s">
        <v>57</v>
      </c>
      <c r="D88" s="13">
        <v>2700</v>
      </c>
      <c r="E88" s="13">
        <v>11621.61</v>
      </c>
      <c r="F88" s="7">
        <f t="shared" si="3"/>
        <v>4.3042999999999996</v>
      </c>
      <c r="G88" s="13" t="s">
        <v>31</v>
      </c>
      <c r="H88" s="13" t="s">
        <v>3</v>
      </c>
      <c r="I88" s="13" t="s">
        <v>32</v>
      </c>
      <c r="J88" s="13" t="s">
        <v>2</v>
      </c>
      <c r="K88" s="13" t="s">
        <v>166</v>
      </c>
      <c r="L88">
        <v>1</v>
      </c>
      <c r="M88">
        <v>1100</v>
      </c>
      <c r="N88">
        <v>1100</v>
      </c>
      <c r="O88" t="s">
        <v>36</v>
      </c>
      <c r="P88">
        <v>0</v>
      </c>
      <c r="Q88">
        <v>1100</v>
      </c>
      <c r="R88">
        <v>1100</v>
      </c>
      <c r="S88">
        <v>4734.7299999999996</v>
      </c>
    </row>
    <row r="89" spans="1:19" x14ac:dyDescent="0.2">
      <c r="A89">
        <v>96</v>
      </c>
      <c r="B89" s="3">
        <v>45613</v>
      </c>
      <c r="C89" s="13" t="s">
        <v>57</v>
      </c>
      <c r="D89" s="13">
        <v>2700</v>
      </c>
      <c r="E89" s="13">
        <v>11621.61</v>
      </c>
      <c r="F89" s="7">
        <f t="shared" si="3"/>
        <v>4.3042999999999996</v>
      </c>
      <c r="G89" s="13" t="s">
        <v>31</v>
      </c>
      <c r="I89" s="13" t="s">
        <v>32</v>
      </c>
      <c r="J89" s="13" t="s">
        <v>2</v>
      </c>
      <c r="K89" s="13" t="s">
        <v>166</v>
      </c>
      <c r="L89">
        <v>1</v>
      </c>
      <c r="M89">
        <v>1100</v>
      </c>
      <c r="N89">
        <v>1100</v>
      </c>
      <c r="O89" t="s">
        <v>36</v>
      </c>
      <c r="P89">
        <v>0</v>
      </c>
      <c r="Q89">
        <v>1100</v>
      </c>
      <c r="R89">
        <v>1100</v>
      </c>
      <c r="S89">
        <v>4734.7299999999996</v>
      </c>
    </row>
    <row r="90" spans="1:19" x14ac:dyDescent="0.2">
      <c r="A90">
        <v>96</v>
      </c>
      <c r="B90" s="3">
        <v>45613</v>
      </c>
      <c r="C90" s="13" t="s">
        <v>57</v>
      </c>
      <c r="D90" s="13">
        <v>2700</v>
      </c>
      <c r="E90" s="13">
        <v>11621.61</v>
      </c>
      <c r="F90" s="7">
        <f t="shared" si="3"/>
        <v>4.3042999999999996</v>
      </c>
      <c r="G90" s="13" t="s">
        <v>31</v>
      </c>
      <c r="I90" s="13" t="s">
        <v>32</v>
      </c>
      <c r="J90" s="13" t="s">
        <v>11</v>
      </c>
      <c r="K90" s="13" t="s">
        <v>168</v>
      </c>
      <c r="L90">
        <v>1</v>
      </c>
      <c r="M90">
        <v>500</v>
      </c>
      <c r="N90">
        <v>500</v>
      </c>
      <c r="O90" t="s">
        <v>36</v>
      </c>
      <c r="P90">
        <v>0</v>
      </c>
      <c r="Q90">
        <v>500</v>
      </c>
      <c r="R90">
        <v>500</v>
      </c>
      <c r="S90">
        <v>2152.1499999999996</v>
      </c>
    </row>
    <row r="91" spans="1:19" x14ac:dyDescent="0.2">
      <c r="A91">
        <v>97</v>
      </c>
      <c r="B91" s="3">
        <v>45612</v>
      </c>
      <c r="C91" s="13" t="s">
        <v>43</v>
      </c>
      <c r="D91" s="13">
        <v>1995.76</v>
      </c>
      <c r="E91" s="13">
        <v>8590.35</v>
      </c>
      <c r="F91" s="7">
        <f t="shared" si="3"/>
        <v>4.3042999999999996</v>
      </c>
      <c r="G91" s="13" t="s">
        <v>31</v>
      </c>
      <c r="H91" s="13" t="s">
        <v>3</v>
      </c>
      <c r="I91" s="13" t="s">
        <v>32</v>
      </c>
      <c r="J91" s="13" t="s">
        <v>2</v>
      </c>
      <c r="K91" s="13" t="s">
        <v>166</v>
      </c>
      <c r="L91">
        <v>1</v>
      </c>
      <c r="M91">
        <v>1100</v>
      </c>
      <c r="N91">
        <v>1100</v>
      </c>
      <c r="O91" t="s">
        <v>36</v>
      </c>
      <c r="P91">
        <v>0</v>
      </c>
      <c r="Q91">
        <v>1100</v>
      </c>
      <c r="R91">
        <v>1100</v>
      </c>
      <c r="S91">
        <v>4734.7299999999996</v>
      </c>
    </row>
    <row r="92" spans="1:19" x14ac:dyDescent="0.2">
      <c r="A92">
        <v>97</v>
      </c>
      <c r="B92" s="3">
        <v>45612</v>
      </c>
      <c r="C92" s="13" t="s">
        <v>43</v>
      </c>
      <c r="D92" s="13">
        <v>1995.76</v>
      </c>
      <c r="E92" s="13">
        <v>8590.35</v>
      </c>
      <c r="F92" s="7">
        <f t="shared" si="3"/>
        <v>4.3042999999999996</v>
      </c>
      <c r="G92" s="13" t="s">
        <v>31</v>
      </c>
      <c r="I92" s="13" t="s">
        <v>32</v>
      </c>
      <c r="J92" s="13" t="s">
        <v>11</v>
      </c>
      <c r="K92" s="13" t="s">
        <v>168</v>
      </c>
      <c r="L92">
        <v>1</v>
      </c>
      <c r="M92">
        <v>275</v>
      </c>
      <c r="N92">
        <v>275</v>
      </c>
      <c r="O92" t="s">
        <v>36</v>
      </c>
      <c r="P92">
        <v>0</v>
      </c>
      <c r="Q92">
        <v>275</v>
      </c>
      <c r="R92">
        <v>275</v>
      </c>
      <c r="S92">
        <v>1183.6824999999999</v>
      </c>
    </row>
    <row r="93" spans="1:19" x14ac:dyDescent="0.2">
      <c r="A93">
        <v>97</v>
      </c>
      <c r="B93" s="3">
        <v>45612</v>
      </c>
      <c r="C93" s="13" t="s">
        <v>43</v>
      </c>
      <c r="D93" s="13">
        <v>1995.76</v>
      </c>
      <c r="E93" s="13">
        <v>8590.35</v>
      </c>
      <c r="F93" s="7">
        <f t="shared" si="3"/>
        <v>4.3042999999999996</v>
      </c>
      <c r="G93" s="13" t="s">
        <v>31</v>
      </c>
      <c r="I93" s="13" t="s">
        <v>32</v>
      </c>
      <c r="J93" s="13" t="s">
        <v>9</v>
      </c>
      <c r="K93" s="13" t="s">
        <v>172</v>
      </c>
      <c r="L93">
        <v>6732</v>
      </c>
      <c r="M93">
        <v>0.08</v>
      </c>
      <c r="N93">
        <v>0.08</v>
      </c>
      <c r="O93" t="s">
        <v>36</v>
      </c>
      <c r="P93">
        <v>0</v>
      </c>
      <c r="Q93">
        <v>538.55999999999995</v>
      </c>
      <c r="R93">
        <v>538.55999999999995</v>
      </c>
      <c r="S93">
        <v>2318.1238079999998</v>
      </c>
    </row>
    <row r="94" spans="1:19" x14ac:dyDescent="0.2">
      <c r="A94">
        <v>97</v>
      </c>
      <c r="B94" s="3">
        <v>45612</v>
      </c>
      <c r="C94" s="13" t="s">
        <v>43</v>
      </c>
      <c r="D94" s="13">
        <v>1995.76</v>
      </c>
      <c r="E94" s="13">
        <v>8590.35</v>
      </c>
      <c r="F94" s="7">
        <f t="shared" si="3"/>
        <v>4.3042999999999996</v>
      </c>
      <c r="G94" s="13" t="s">
        <v>31</v>
      </c>
      <c r="I94" s="13" t="s">
        <v>32</v>
      </c>
      <c r="J94" s="13" t="s">
        <v>6</v>
      </c>
      <c r="K94" s="13" t="s">
        <v>179</v>
      </c>
      <c r="L94">
        <v>1.2</v>
      </c>
      <c r="M94">
        <v>68.5</v>
      </c>
      <c r="N94">
        <v>68.5</v>
      </c>
      <c r="O94" t="s">
        <v>36</v>
      </c>
      <c r="P94">
        <v>0</v>
      </c>
      <c r="Q94">
        <v>82.2</v>
      </c>
      <c r="R94">
        <v>82.2</v>
      </c>
      <c r="S94">
        <v>353.81345999999996</v>
      </c>
    </row>
    <row r="95" spans="1:19" x14ac:dyDescent="0.2">
      <c r="A95">
        <v>98</v>
      </c>
      <c r="B95" s="3">
        <v>45611</v>
      </c>
      <c r="C95" s="13" t="s">
        <v>58</v>
      </c>
      <c r="D95" s="13">
        <v>605</v>
      </c>
      <c r="E95" s="13">
        <v>2604.1</v>
      </c>
      <c r="F95" s="7">
        <f t="shared" si="3"/>
        <v>4.3042999999999996</v>
      </c>
      <c r="G95" s="13" t="s">
        <v>31</v>
      </c>
      <c r="H95" s="13" t="s">
        <v>3</v>
      </c>
      <c r="I95" s="13" t="s">
        <v>32</v>
      </c>
      <c r="J95" s="13" t="s">
        <v>2</v>
      </c>
      <c r="K95" s="13" t="s">
        <v>166</v>
      </c>
      <c r="L95">
        <v>1</v>
      </c>
      <c r="M95">
        <v>330</v>
      </c>
      <c r="N95">
        <v>330</v>
      </c>
      <c r="O95" t="s">
        <v>36</v>
      </c>
      <c r="P95">
        <v>0</v>
      </c>
      <c r="Q95">
        <v>330</v>
      </c>
      <c r="R95">
        <v>330</v>
      </c>
      <c r="S95">
        <v>1420.4189999999999</v>
      </c>
    </row>
    <row r="96" spans="1:19" x14ac:dyDescent="0.2">
      <c r="A96">
        <v>98</v>
      </c>
      <c r="B96" s="3">
        <v>45611</v>
      </c>
      <c r="C96" s="13" t="s">
        <v>58</v>
      </c>
      <c r="D96" s="13">
        <v>605</v>
      </c>
      <c r="E96" s="13">
        <v>2604.1</v>
      </c>
      <c r="F96" s="7">
        <f t="shared" si="3"/>
        <v>4.3042999999999996</v>
      </c>
      <c r="G96" s="13" t="s">
        <v>31</v>
      </c>
      <c r="I96" s="13" t="s">
        <v>32</v>
      </c>
      <c r="J96" s="13" t="s">
        <v>11</v>
      </c>
      <c r="K96" s="13" t="s">
        <v>168</v>
      </c>
      <c r="L96">
        <v>1</v>
      </c>
      <c r="M96">
        <v>275</v>
      </c>
      <c r="N96">
        <v>275</v>
      </c>
      <c r="O96" t="s">
        <v>36</v>
      </c>
      <c r="P96">
        <v>0</v>
      </c>
      <c r="Q96">
        <v>275</v>
      </c>
      <c r="R96">
        <v>275</v>
      </c>
      <c r="S96">
        <v>1183.6824999999999</v>
      </c>
    </row>
    <row r="97" spans="1:19" x14ac:dyDescent="0.2">
      <c r="A97">
        <v>99</v>
      </c>
      <c r="B97" s="3">
        <v>45610</v>
      </c>
      <c r="C97" s="13" t="s">
        <v>59</v>
      </c>
      <c r="D97" s="13">
        <v>721.88</v>
      </c>
      <c r="E97" s="13">
        <v>3107.19</v>
      </c>
      <c r="F97" s="7">
        <f t="shared" si="3"/>
        <v>4.3042999999999996</v>
      </c>
      <c r="G97" s="13" t="s">
        <v>31</v>
      </c>
      <c r="H97" s="13" t="s">
        <v>3</v>
      </c>
      <c r="I97" s="13" t="s">
        <v>32</v>
      </c>
      <c r="J97" s="13" t="s">
        <v>2</v>
      </c>
      <c r="K97" s="13" t="s">
        <v>166</v>
      </c>
      <c r="L97">
        <v>1</v>
      </c>
      <c r="M97">
        <v>330</v>
      </c>
      <c r="N97">
        <v>330</v>
      </c>
      <c r="O97" t="s">
        <v>36</v>
      </c>
      <c r="P97">
        <v>0</v>
      </c>
      <c r="Q97">
        <v>330</v>
      </c>
      <c r="R97">
        <v>330</v>
      </c>
      <c r="S97">
        <v>1420.4189999999999</v>
      </c>
    </row>
    <row r="98" spans="1:19" x14ac:dyDescent="0.2">
      <c r="A98">
        <v>99</v>
      </c>
      <c r="B98" s="3">
        <v>45610</v>
      </c>
      <c r="C98" s="13" t="s">
        <v>59</v>
      </c>
      <c r="D98" s="13">
        <v>721.88</v>
      </c>
      <c r="E98" s="13">
        <v>3107.19</v>
      </c>
      <c r="F98" s="7">
        <f t="shared" si="3"/>
        <v>4.3042999999999996</v>
      </c>
      <c r="G98" s="13" t="s">
        <v>31</v>
      </c>
      <c r="I98" s="13" t="s">
        <v>32</v>
      </c>
      <c r="J98" s="13" t="s">
        <v>11</v>
      </c>
      <c r="K98" s="13" t="s">
        <v>168</v>
      </c>
      <c r="L98">
        <v>1</v>
      </c>
      <c r="M98">
        <v>275</v>
      </c>
      <c r="N98">
        <v>275</v>
      </c>
      <c r="O98" t="s">
        <v>36</v>
      </c>
      <c r="P98">
        <v>0</v>
      </c>
      <c r="Q98">
        <v>275</v>
      </c>
      <c r="R98">
        <v>275</v>
      </c>
      <c r="S98">
        <v>1183.6824999999999</v>
      </c>
    </row>
    <row r="99" spans="1:19" x14ac:dyDescent="0.2">
      <c r="A99">
        <v>99</v>
      </c>
      <c r="B99" s="3">
        <v>45610</v>
      </c>
      <c r="C99" s="13" t="s">
        <v>59</v>
      </c>
      <c r="D99" s="13">
        <v>721.88</v>
      </c>
      <c r="E99" s="13">
        <v>3107.19</v>
      </c>
      <c r="F99" s="7">
        <f t="shared" si="3"/>
        <v>4.3042999999999996</v>
      </c>
      <c r="G99" s="13" t="s">
        <v>31</v>
      </c>
      <c r="I99" s="13" t="s">
        <v>32</v>
      </c>
      <c r="J99" s="13" t="s">
        <v>11</v>
      </c>
      <c r="K99" s="13" t="s">
        <v>168</v>
      </c>
      <c r="L99">
        <v>1.7</v>
      </c>
      <c r="M99">
        <v>68.75</v>
      </c>
      <c r="N99">
        <v>68.75</v>
      </c>
      <c r="O99" t="s">
        <v>36</v>
      </c>
      <c r="P99">
        <v>0</v>
      </c>
      <c r="Q99">
        <v>116.88</v>
      </c>
      <c r="R99">
        <v>116.88</v>
      </c>
      <c r="S99">
        <v>503.06506249999995</v>
      </c>
    </row>
    <row r="100" spans="1:19" x14ac:dyDescent="0.2">
      <c r="A100">
        <v>100</v>
      </c>
      <c r="B100" s="3">
        <v>45609</v>
      </c>
      <c r="C100" s="13" t="s">
        <v>60</v>
      </c>
      <c r="D100" s="13">
        <v>2806.42</v>
      </c>
      <c r="E100" s="13">
        <v>2806.42</v>
      </c>
      <c r="F100" s="13"/>
      <c r="G100" s="13" t="s">
        <v>37</v>
      </c>
      <c r="H100" s="13" t="s">
        <v>3</v>
      </c>
      <c r="I100" s="13" t="s">
        <v>32</v>
      </c>
      <c r="J100" s="13" t="s">
        <v>11</v>
      </c>
      <c r="K100" s="13" t="s">
        <v>168</v>
      </c>
      <c r="L100">
        <v>1</v>
      </c>
      <c r="M100">
        <v>1386</v>
      </c>
      <c r="N100">
        <v>1704.78</v>
      </c>
      <c r="O100">
        <v>23</v>
      </c>
      <c r="P100">
        <v>318.77999999999997</v>
      </c>
      <c r="Q100">
        <v>1386</v>
      </c>
      <c r="R100">
        <v>1704.78</v>
      </c>
      <c r="S100">
        <v>1386</v>
      </c>
    </row>
    <row r="101" spans="1:19" x14ac:dyDescent="0.2">
      <c r="A101">
        <v>100</v>
      </c>
      <c r="B101" s="3">
        <v>45609</v>
      </c>
      <c r="C101" s="13" t="s">
        <v>60</v>
      </c>
      <c r="F101" s="13"/>
      <c r="G101" s="13" t="s">
        <v>37</v>
      </c>
      <c r="I101" s="13" t="s">
        <v>32</v>
      </c>
      <c r="J101" s="13" t="s">
        <v>2</v>
      </c>
      <c r="K101" s="13" t="s">
        <v>166</v>
      </c>
      <c r="L101">
        <v>1</v>
      </c>
      <c r="M101">
        <v>1420.42</v>
      </c>
      <c r="N101">
        <v>1747.12</v>
      </c>
      <c r="O101">
        <v>23</v>
      </c>
      <c r="P101">
        <v>326.7</v>
      </c>
      <c r="Q101">
        <v>1420.42</v>
      </c>
      <c r="R101">
        <v>1747.12</v>
      </c>
      <c r="S101">
        <v>1420.42</v>
      </c>
    </row>
    <row r="102" spans="1:19" x14ac:dyDescent="0.2">
      <c r="A102">
        <v>106</v>
      </c>
      <c r="B102" s="3">
        <v>45603</v>
      </c>
      <c r="C102" s="13" t="s">
        <v>61</v>
      </c>
      <c r="D102" s="13">
        <v>300</v>
      </c>
      <c r="E102" s="13">
        <v>1291.29</v>
      </c>
      <c r="F102" s="7">
        <f t="shared" ref="F102:F110" si="4">ROUND(E102/D102,4)</f>
        <v>4.3042999999999996</v>
      </c>
      <c r="G102" s="13" t="s">
        <v>31</v>
      </c>
      <c r="H102" s="13" t="s">
        <v>3</v>
      </c>
      <c r="I102" s="13" t="s">
        <v>32</v>
      </c>
      <c r="J102" s="13" t="s">
        <v>11</v>
      </c>
      <c r="K102" s="13" t="s">
        <v>168</v>
      </c>
      <c r="L102">
        <v>1</v>
      </c>
      <c r="M102">
        <v>300</v>
      </c>
      <c r="N102">
        <v>300</v>
      </c>
      <c r="O102" t="s">
        <v>36</v>
      </c>
      <c r="P102">
        <v>0</v>
      </c>
      <c r="Q102">
        <v>300</v>
      </c>
      <c r="R102">
        <v>300</v>
      </c>
      <c r="S102">
        <v>1291.29</v>
      </c>
    </row>
    <row r="103" spans="1:19" x14ac:dyDescent="0.2">
      <c r="A103">
        <v>107</v>
      </c>
      <c r="B103" s="3">
        <v>45602</v>
      </c>
      <c r="C103" s="13" t="s">
        <v>62</v>
      </c>
      <c r="D103" s="13">
        <v>180</v>
      </c>
      <c r="E103" s="13">
        <v>774.77</v>
      </c>
      <c r="F103" s="7">
        <f t="shared" si="4"/>
        <v>4.3042999999999996</v>
      </c>
      <c r="G103" s="13" t="s">
        <v>31</v>
      </c>
      <c r="H103" s="13" t="s">
        <v>3</v>
      </c>
      <c r="I103" s="13" t="s">
        <v>32</v>
      </c>
      <c r="J103" s="13" t="s">
        <v>11</v>
      </c>
      <c r="K103" s="13" t="s">
        <v>168</v>
      </c>
      <c r="L103">
        <v>3</v>
      </c>
      <c r="M103">
        <v>60</v>
      </c>
      <c r="N103">
        <v>60</v>
      </c>
      <c r="O103" t="s">
        <v>36</v>
      </c>
      <c r="P103">
        <v>0</v>
      </c>
      <c r="Q103">
        <v>180</v>
      </c>
      <c r="R103">
        <v>180</v>
      </c>
      <c r="S103">
        <v>774.77399999999989</v>
      </c>
    </row>
    <row r="104" spans="1:19" x14ac:dyDescent="0.2">
      <c r="A104">
        <v>108</v>
      </c>
      <c r="B104" s="3">
        <v>45601</v>
      </c>
      <c r="C104" s="13" t="s">
        <v>63</v>
      </c>
      <c r="D104" s="13">
        <v>3140</v>
      </c>
      <c r="E104" s="13">
        <v>13515.5</v>
      </c>
      <c r="F104" s="7">
        <f t="shared" si="4"/>
        <v>4.3042999999999996</v>
      </c>
      <c r="G104" s="13" t="s">
        <v>31</v>
      </c>
      <c r="H104" s="13" t="s">
        <v>3</v>
      </c>
      <c r="I104" s="13" t="s">
        <v>32</v>
      </c>
      <c r="J104" s="13" t="s">
        <v>2</v>
      </c>
      <c r="K104" s="13" t="s">
        <v>166</v>
      </c>
      <c r="L104">
        <v>1</v>
      </c>
      <c r="M104">
        <v>2590</v>
      </c>
      <c r="N104">
        <v>2590</v>
      </c>
      <c r="O104" t="s">
        <v>36</v>
      </c>
      <c r="P104">
        <v>0</v>
      </c>
      <c r="Q104">
        <v>2590</v>
      </c>
      <c r="R104">
        <v>2590</v>
      </c>
      <c r="S104">
        <v>11148.136999999999</v>
      </c>
    </row>
    <row r="105" spans="1:19" x14ac:dyDescent="0.2">
      <c r="A105">
        <v>108</v>
      </c>
      <c r="B105" s="3">
        <v>45601</v>
      </c>
      <c r="C105" s="13" t="s">
        <v>63</v>
      </c>
      <c r="D105" s="13">
        <v>3140</v>
      </c>
      <c r="E105" s="13">
        <v>13515.5</v>
      </c>
      <c r="F105" s="7">
        <f t="shared" si="4"/>
        <v>4.3042999999999996</v>
      </c>
      <c r="G105" s="13" t="s">
        <v>31</v>
      </c>
      <c r="I105" s="13" t="s">
        <v>32</v>
      </c>
      <c r="J105" s="13" t="s">
        <v>11</v>
      </c>
      <c r="K105" s="13" t="s">
        <v>168</v>
      </c>
      <c r="L105">
        <v>1</v>
      </c>
      <c r="M105">
        <v>275</v>
      </c>
      <c r="N105">
        <v>275</v>
      </c>
      <c r="O105" t="s">
        <v>36</v>
      </c>
      <c r="P105">
        <v>0</v>
      </c>
      <c r="Q105">
        <v>275</v>
      </c>
      <c r="R105">
        <v>275</v>
      </c>
      <c r="S105">
        <v>1183.6824999999999</v>
      </c>
    </row>
    <row r="106" spans="1:19" x14ac:dyDescent="0.2">
      <c r="A106">
        <v>108</v>
      </c>
      <c r="B106" s="3">
        <v>45601</v>
      </c>
      <c r="C106" s="13" t="s">
        <v>63</v>
      </c>
      <c r="D106" s="13">
        <v>3140</v>
      </c>
      <c r="E106" s="13">
        <v>13515.5</v>
      </c>
      <c r="F106" s="7">
        <f t="shared" si="4"/>
        <v>4.3042999999999996</v>
      </c>
      <c r="G106" s="13" t="s">
        <v>31</v>
      </c>
      <c r="I106" s="13" t="s">
        <v>32</v>
      </c>
      <c r="J106" s="13" t="s">
        <v>11</v>
      </c>
      <c r="K106" s="13" t="s">
        <v>168</v>
      </c>
      <c r="L106">
        <v>4</v>
      </c>
      <c r="M106">
        <v>68.75</v>
      </c>
      <c r="N106">
        <v>68.75</v>
      </c>
      <c r="O106" t="s">
        <v>36</v>
      </c>
      <c r="P106">
        <v>0</v>
      </c>
      <c r="Q106">
        <v>275</v>
      </c>
      <c r="R106">
        <v>275</v>
      </c>
      <c r="S106">
        <v>1183.6824999999999</v>
      </c>
    </row>
    <row r="107" spans="1:19" x14ac:dyDescent="0.2">
      <c r="A107">
        <v>109</v>
      </c>
      <c r="B107" s="3">
        <v>45600</v>
      </c>
      <c r="C107" s="13" t="s">
        <v>41</v>
      </c>
      <c r="D107" s="13">
        <v>6736.13</v>
      </c>
      <c r="E107" s="13">
        <v>28994.32</v>
      </c>
      <c r="F107" s="7">
        <f t="shared" si="4"/>
        <v>4.3042999999999996</v>
      </c>
      <c r="G107" s="13" t="s">
        <v>31</v>
      </c>
      <c r="H107" s="13" t="s">
        <v>3</v>
      </c>
      <c r="I107" s="13" t="s">
        <v>32</v>
      </c>
      <c r="J107" s="13" t="s">
        <v>2</v>
      </c>
      <c r="K107" s="13" t="s">
        <v>166</v>
      </c>
      <c r="L107">
        <v>1</v>
      </c>
      <c r="M107">
        <v>1100</v>
      </c>
      <c r="N107">
        <v>1100</v>
      </c>
      <c r="O107" t="s">
        <v>36</v>
      </c>
      <c r="P107">
        <v>0</v>
      </c>
      <c r="Q107">
        <v>1100</v>
      </c>
      <c r="R107">
        <v>1100</v>
      </c>
      <c r="S107">
        <v>4734.7299999999996</v>
      </c>
    </row>
    <row r="108" spans="1:19" x14ac:dyDescent="0.2">
      <c r="A108">
        <v>109</v>
      </c>
      <c r="B108" s="3">
        <v>45600</v>
      </c>
      <c r="C108" s="13" t="s">
        <v>41</v>
      </c>
      <c r="D108" s="13">
        <v>6736.13</v>
      </c>
      <c r="E108" s="13">
        <v>28994.32</v>
      </c>
      <c r="F108" s="7">
        <f t="shared" si="4"/>
        <v>4.3042999999999996</v>
      </c>
      <c r="G108" s="13" t="s">
        <v>31</v>
      </c>
      <c r="I108" s="13" t="s">
        <v>32</v>
      </c>
      <c r="J108" s="13" t="s">
        <v>2</v>
      </c>
      <c r="K108" s="13" t="s">
        <v>166</v>
      </c>
      <c r="L108">
        <v>1</v>
      </c>
      <c r="M108">
        <v>1100</v>
      </c>
      <c r="N108">
        <v>1100</v>
      </c>
      <c r="O108" t="s">
        <v>36</v>
      </c>
      <c r="P108">
        <v>0</v>
      </c>
      <c r="Q108">
        <v>1100</v>
      </c>
      <c r="R108">
        <v>1100</v>
      </c>
      <c r="S108">
        <v>4734.7299999999996</v>
      </c>
    </row>
    <row r="109" spans="1:19" x14ac:dyDescent="0.2">
      <c r="A109">
        <v>109</v>
      </c>
      <c r="B109" s="3">
        <v>45600</v>
      </c>
      <c r="C109" s="13" t="s">
        <v>41</v>
      </c>
      <c r="D109" s="13">
        <v>6736.13</v>
      </c>
      <c r="E109" s="13">
        <v>28994.32</v>
      </c>
      <c r="F109" s="7">
        <f t="shared" si="4"/>
        <v>4.3042999999999996</v>
      </c>
      <c r="G109" s="13" t="s">
        <v>31</v>
      </c>
      <c r="I109" s="13" t="s">
        <v>32</v>
      </c>
      <c r="J109" s="13" t="s">
        <v>11</v>
      </c>
      <c r="K109" s="13" t="s">
        <v>168</v>
      </c>
      <c r="L109">
        <v>2</v>
      </c>
      <c r="M109">
        <v>275</v>
      </c>
      <c r="N109">
        <v>275</v>
      </c>
      <c r="O109" t="s">
        <v>36</v>
      </c>
      <c r="P109">
        <v>0</v>
      </c>
      <c r="Q109">
        <v>550</v>
      </c>
      <c r="R109">
        <v>550</v>
      </c>
      <c r="S109">
        <v>2367.3649999999998</v>
      </c>
    </row>
    <row r="110" spans="1:19" x14ac:dyDescent="0.2">
      <c r="A110">
        <v>109</v>
      </c>
      <c r="B110" s="3">
        <v>45600</v>
      </c>
      <c r="C110" s="13" t="s">
        <v>41</v>
      </c>
      <c r="D110" s="13">
        <v>6736.13</v>
      </c>
      <c r="E110" s="13">
        <v>28994.32</v>
      </c>
      <c r="F110" s="7">
        <f t="shared" si="4"/>
        <v>4.3042999999999996</v>
      </c>
      <c r="G110" s="13" t="s">
        <v>31</v>
      </c>
      <c r="I110" s="13" t="s">
        <v>32</v>
      </c>
      <c r="J110" s="13" t="s">
        <v>6</v>
      </c>
      <c r="K110" s="13" t="s">
        <v>179</v>
      </c>
      <c r="L110">
        <v>57.98</v>
      </c>
      <c r="M110">
        <v>68.75</v>
      </c>
      <c r="N110">
        <v>68.75</v>
      </c>
      <c r="O110" t="s">
        <v>36</v>
      </c>
      <c r="P110">
        <v>0</v>
      </c>
      <c r="Q110">
        <v>3986.13</v>
      </c>
      <c r="R110">
        <v>3986.13</v>
      </c>
      <c r="S110">
        <v>17157.477837499999</v>
      </c>
    </row>
    <row r="111" spans="1:19" x14ac:dyDescent="0.2">
      <c r="A111">
        <v>112</v>
      </c>
      <c r="B111" s="3">
        <v>45597</v>
      </c>
      <c r="C111" s="13" t="s">
        <v>64</v>
      </c>
      <c r="D111" s="13">
        <v>126920</v>
      </c>
      <c r="E111" s="13">
        <v>126920</v>
      </c>
      <c r="F111" s="13"/>
      <c r="G111" s="13" t="s">
        <v>37</v>
      </c>
      <c r="H111" s="13" t="s">
        <v>5</v>
      </c>
      <c r="I111" s="13" t="s">
        <v>32</v>
      </c>
      <c r="J111" s="13" t="s">
        <v>8</v>
      </c>
      <c r="K111" s="13" t="s">
        <v>169</v>
      </c>
      <c r="L111">
        <v>1</v>
      </c>
      <c r="M111">
        <v>126920</v>
      </c>
      <c r="N111">
        <v>156111.6</v>
      </c>
      <c r="O111">
        <v>23</v>
      </c>
      <c r="P111">
        <v>29191.599999999999</v>
      </c>
      <c r="Q111">
        <v>126920</v>
      </c>
      <c r="R111">
        <v>156111.6</v>
      </c>
      <c r="S111">
        <v>126920</v>
      </c>
    </row>
    <row r="112" spans="1:19" x14ac:dyDescent="0.2">
      <c r="A112">
        <v>124</v>
      </c>
      <c r="B112" t="s">
        <v>69</v>
      </c>
      <c r="C112" s="13" t="s">
        <v>64</v>
      </c>
      <c r="D112" s="13">
        <v>289197.8</v>
      </c>
      <c r="E112" s="13">
        <v>289197.75</v>
      </c>
      <c r="F112" s="13"/>
      <c r="G112" s="13" t="s">
        <v>37</v>
      </c>
      <c r="H112" s="13" t="s">
        <v>5</v>
      </c>
      <c r="I112" s="13" t="s">
        <v>32</v>
      </c>
      <c r="J112" s="13" t="s">
        <v>4</v>
      </c>
      <c r="K112" s="13" t="s">
        <v>167</v>
      </c>
      <c r="L112">
        <v>1</v>
      </c>
      <c r="M112">
        <v>176410.6</v>
      </c>
      <c r="N112">
        <v>216985.1</v>
      </c>
      <c r="O112">
        <v>23</v>
      </c>
      <c r="P112">
        <v>40574.44</v>
      </c>
      <c r="Q112">
        <v>176410.63</v>
      </c>
      <c r="R112">
        <v>216985.1</v>
      </c>
      <c r="S112">
        <v>176410.63</v>
      </c>
    </row>
    <row r="113" spans="1:19" x14ac:dyDescent="0.2">
      <c r="A113">
        <v>124</v>
      </c>
      <c r="B113" t="s">
        <v>69</v>
      </c>
      <c r="C113" s="13" t="s">
        <v>64</v>
      </c>
      <c r="F113" s="13"/>
      <c r="G113" s="13" t="s">
        <v>37</v>
      </c>
      <c r="I113" s="13" t="s">
        <v>32</v>
      </c>
      <c r="J113" s="13" t="s">
        <v>7</v>
      </c>
      <c r="K113" s="13" t="s">
        <v>165</v>
      </c>
      <c r="L113">
        <v>1</v>
      </c>
      <c r="M113">
        <v>63623.5</v>
      </c>
      <c r="N113">
        <v>78256.91</v>
      </c>
      <c r="O113">
        <v>23</v>
      </c>
      <c r="P113">
        <v>14633.41</v>
      </c>
      <c r="Q113">
        <v>63623.5</v>
      </c>
      <c r="R113">
        <v>78256.91</v>
      </c>
      <c r="S113">
        <v>63623.5</v>
      </c>
    </row>
    <row r="114" spans="1:19" x14ac:dyDescent="0.2">
      <c r="A114">
        <v>124</v>
      </c>
      <c r="B114" t="s">
        <v>69</v>
      </c>
      <c r="C114" s="13" t="s">
        <v>64</v>
      </c>
      <c r="F114" s="13"/>
      <c r="G114" s="13" t="s">
        <v>37</v>
      </c>
      <c r="I114" s="13" t="s">
        <v>32</v>
      </c>
      <c r="J114" s="13" t="s">
        <v>8</v>
      </c>
      <c r="K114" s="13" t="s">
        <v>169</v>
      </c>
      <c r="L114">
        <v>1</v>
      </c>
      <c r="M114">
        <v>49163.62</v>
      </c>
      <c r="N114">
        <v>60471.25</v>
      </c>
      <c r="O114">
        <v>23</v>
      </c>
      <c r="P114">
        <v>11307.63</v>
      </c>
      <c r="Q114">
        <v>49163.62</v>
      </c>
      <c r="R114">
        <v>60471.25</v>
      </c>
      <c r="S114">
        <v>49163.62</v>
      </c>
    </row>
    <row r="115" spans="1:19" x14ac:dyDescent="0.2">
      <c r="A115">
        <v>125</v>
      </c>
      <c r="B115" t="s">
        <v>70</v>
      </c>
      <c r="C115" s="13" t="s">
        <v>39</v>
      </c>
      <c r="D115" s="13">
        <v>921.33</v>
      </c>
      <c r="E115" s="13">
        <v>3993.97</v>
      </c>
      <c r="F115" s="7">
        <f t="shared" ref="F115:F129" si="5">ROUND(E115/D115,4)</f>
        <v>4.335</v>
      </c>
      <c r="G115" s="13" t="s">
        <v>31</v>
      </c>
      <c r="H115" s="13" t="s">
        <v>5</v>
      </c>
      <c r="I115" s="13" t="s">
        <v>32</v>
      </c>
      <c r="J115" s="13" t="s">
        <v>12</v>
      </c>
      <c r="K115" s="13" t="s">
        <v>165</v>
      </c>
      <c r="L115">
        <v>407</v>
      </c>
      <c r="M115">
        <v>0.33</v>
      </c>
      <c r="N115">
        <v>0.33</v>
      </c>
      <c r="O115" t="s">
        <v>36</v>
      </c>
      <c r="P115">
        <v>0</v>
      </c>
      <c r="Q115">
        <v>135.12</v>
      </c>
      <c r="R115">
        <v>135.12</v>
      </c>
      <c r="S115">
        <v>582.23384999999996</v>
      </c>
    </row>
    <row r="116" spans="1:19" x14ac:dyDescent="0.2">
      <c r="A116">
        <v>125</v>
      </c>
      <c r="B116" t="s">
        <v>70</v>
      </c>
      <c r="C116" s="13" t="s">
        <v>39</v>
      </c>
      <c r="D116" s="13">
        <v>921.33</v>
      </c>
      <c r="E116" s="13">
        <v>3993.97</v>
      </c>
      <c r="F116" s="7">
        <f t="shared" si="5"/>
        <v>4.335</v>
      </c>
      <c r="G116" s="13" t="s">
        <v>31</v>
      </c>
      <c r="I116" s="13" t="s">
        <v>32</v>
      </c>
      <c r="J116" s="13" t="s">
        <v>12</v>
      </c>
      <c r="K116" s="13" t="s">
        <v>165</v>
      </c>
      <c r="L116">
        <v>178</v>
      </c>
      <c r="M116">
        <v>0.69</v>
      </c>
      <c r="N116">
        <v>0.69</v>
      </c>
      <c r="O116" t="s">
        <v>36</v>
      </c>
      <c r="P116">
        <v>0</v>
      </c>
      <c r="Q116">
        <v>122.82</v>
      </c>
      <c r="R116">
        <v>122.82</v>
      </c>
      <c r="S116">
        <v>532.42469999999992</v>
      </c>
    </row>
    <row r="117" spans="1:19" x14ac:dyDescent="0.2">
      <c r="A117">
        <v>125</v>
      </c>
      <c r="B117" t="s">
        <v>70</v>
      </c>
      <c r="C117" s="13" t="s">
        <v>39</v>
      </c>
      <c r="D117" s="13">
        <v>921.33</v>
      </c>
      <c r="E117" s="13">
        <v>3993.97</v>
      </c>
      <c r="F117" s="7">
        <f t="shared" si="5"/>
        <v>4.335</v>
      </c>
      <c r="G117" s="13" t="s">
        <v>31</v>
      </c>
      <c r="I117" s="13" t="s">
        <v>32</v>
      </c>
      <c r="J117" s="13" t="s">
        <v>12</v>
      </c>
      <c r="K117" s="13" t="s">
        <v>165</v>
      </c>
      <c r="L117">
        <v>1701</v>
      </c>
      <c r="M117">
        <v>0.39</v>
      </c>
      <c r="N117">
        <v>0.39</v>
      </c>
      <c r="O117" t="s">
        <v>36</v>
      </c>
      <c r="P117">
        <v>0</v>
      </c>
      <c r="Q117">
        <v>663.39</v>
      </c>
      <c r="R117">
        <v>663.39</v>
      </c>
      <c r="S117">
        <v>2875.79565</v>
      </c>
    </row>
    <row r="118" spans="1:19" x14ac:dyDescent="0.2">
      <c r="A118">
        <v>126</v>
      </c>
      <c r="B118" t="s">
        <v>71</v>
      </c>
      <c r="C118" s="13" t="s">
        <v>41</v>
      </c>
      <c r="D118" s="13">
        <v>258.02</v>
      </c>
      <c r="E118" s="13">
        <v>1118.52</v>
      </c>
      <c r="F118" s="7">
        <f t="shared" si="5"/>
        <v>4.335</v>
      </c>
      <c r="G118" s="13" t="s">
        <v>31</v>
      </c>
      <c r="H118" s="13" t="s">
        <v>5</v>
      </c>
      <c r="I118" s="13" t="s">
        <v>32</v>
      </c>
      <c r="J118" s="13" t="s">
        <v>12</v>
      </c>
      <c r="K118" s="13" t="s">
        <v>165</v>
      </c>
      <c r="L118">
        <v>266</v>
      </c>
      <c r="M118">
        <v>0.97</v>
      </c>
      <c r="N118">
        <v>0.97</v>
      </c>
      <c r="O118" t="s">
        <v>36</v>
      </c>
      <c r="P118">
        <v>0</v>
      </c>
      <c r="Q118">
        <v>258.02</v>
      </c>
      <c r="R118">
        <v>258.02</v>
      </c>
      <c r="S118">
        <v>1118.5166999999999</v>
      </c>
    </row>
    <row r="119" spans="1:19" x14ac:dyDescent="0.2">
      <c r="A119">
        <v>132</v>
      </c>
      <c r="B119" t="s">
        <v>72</v>
      </c>
      <c r="C119" s="13" t="s">
        <v>73</v>
      </c>
      <c r="D119" s="13">
        <v>1100</v>
      </c>
      <c r="E119" s="13">
        <v>4768.5</v>
      </c>
      <c r="F119" s="7">
        <f t="shared" si="5"/>
        <v>4.335</v>
      </c>
      <c r="G119" s="13" t="s">
        <v>31</v>
      </c>
      <c r="H119" s="13" t="s">
        <v>3</v>
      </c>
      <c r="I119" s="13" t="s">
        <v>32</v>
      </c>
      <c r="J119" s="13" t="s">
        <v>2</v>
      </c>
      <c r="K119" s="13" t="s">
        <v>166</v>
      </c>
      <c r="L119">
        <v>1</v>
      </c>
      <c r="M119">
        <v>1100</v>
      </c>
      <c r="N119">
        <v>1100</v>
      </c>
      <c r="O119" t="s">
        <v>36</v>
      </c>
      <c r="P119">
        <v>0</v>
      </c>
      <c r="Q119">
        <v>1100</v>
      </c>
      <c r="R119">
        <v>1100</v>
      </c>
      <c r="S119">
        <v>4768.5</v>
      </c>
    </row>
    <row r="120" spans="1:19" x14ac:dyDescent="0.2">
      <c r="A120">
        <v>133</v>
      </c>
      <c r="B120" t="s">
        <v>74</v>
      </c>
      <c r="C120" s="13" t="s">
        <v>30</v>
      </c>
      <c r="D120" s="13">
        <v>7700</v>
      </c>
      <c r="E120" s="13">
        <v>33379.5</v>
      </c>
      <c r="F120" s="7">
        <f t="shared" si="5"/>
        <v>4.335</v>
      </c>
      <c r="G120" s="13" t="s">
        <v>31</v>
      </c>
      <c r="H120" s="13" t="s">
        <v>3</v>
      </c>
      <c r="I120" s="13" t="s">
        <v>32</v>
      </c>
      <c r="J120" s="13" t="s">
        <v>6</v>
      </c>
      <c r="K120" s="13" t="s">
        <v>179</v>
      </c>
      <c r="L120">
        <v>14</v>
      </c>
      <c r="M120">
        <v>550</v>
      </c>
      <c r="N120">
        <v>550</v>
      </c>
      <c r="O120" t="s">
        <v>36</v>
      </c>
      <c r="P120">
        <v>0</v>
      </c>
      <c r="Q120">
        <v>7700</v>
      </c>
      <c r="R120">
        <v>7700</v>
      </c>
      <c r="S120">
        <v>33379.5</v>
      </c>
    </row>
    <row r="121" spans="1:19" x14ac:dyDescent="0.2">
      <c r="A121">
        <v>137</v>
      </c>
      <c r="B121" t="s">
        <v>75</v>
      </c>
      <c r="C121" s="13" t="s">
        <v>48</v>
      </c>
      <c r="D121" s="13">
        <v>687.5</v>
      </c>
      <c r="E121" s="13">
        <v>2980.31</v>
      </c>
      <c r="F121" s="7">
        <f t="shared" si="5"/>
        <v>4.335</v>
      </c>
      <c r="G121" s="13" t="s">
        <v>31</v>
      </c>
      <c r="H121" s="13" t="s">
        <v>3</v>
      </c>
      <c r="I121" s="13" t="s">
        <v>32</v>
      </c>
      <c r="J121" s="13" t="s">
        <v>2</v>
      </c>
      <c r="K121" s="13" t="s">
        <v>166</v>
      </c>
      <c r="L121">
        <v>1</v>
      </c>
      <c r="M121">
        <v>550</v>
      </c>
      <c r="N121">
        <v>550</v>
      </c>
      <c r="O121" t="s">
        <v>36</v>
      </c>
      <c r="P121">
        <v>0</v>
      </c>
      <c r="Q121">
        <v>550</v>
      </c>
      <c r="R121">
        <v>550</v>
      </c>
      <c r="S121">
        <v>2384.25</v>
      </c>
    </row>
    <row r="122" spans="1:19" x14ac:dyDescent="0.2">
      <c r="A122">
        <v>137</v>
      </c>
      <c r="B122" t="s">
        <v>75</v>
      </c>
      <c r="C122" s="13" t="s">
        <v>48</v>
      </c>
      <c r="D122" s="13">
        <v>687.5</v>
      </c>
      <c r="E122" s="13">
        <v>2980.31</v>
      </c>
      <c r="F122" s="7">
        <f t="shared" si="5"/>
        <v>4.335</v>
      </c>
      <c r="G122" s="13" t="s">
        <v>31</v>
      </c>
      <c r="I122" s="13" t="s">
        <v>32</v>
      </c>
      <c r="J122" s="13" t="s">
        <v>11</v>
      </c>
      <c r="K122" s="13" t="s">
        <v>168</v>
      </c>
      <c r="L122">
        <v>1</v>
      </c>
      <c r="M122">
        <v>137.5</v>
      </c>
      <c r="N122">
        <v>137.5</v>
      </c>
      <c r="O122" t="s">
        <v>36</v>
      </c>
      <c r="P122">
        <v>0</v>
      </c>
      <c r="Q122">
        <v>137.5</v>
      </c>
      <c r="R122">
        <v>137.5</v>
      </c>
      <c r="S122">
        <v>596.0625</v>
      </c>
    </row>
    <row r="123" spans="1:19" x14ac:dyDescent="0.2">
      <c r="A123">
        <v>138</v>
      </c>
      <c r="B123" s="3">
        <v>45596</v>
      </c>
      <c r="C123" s="13" t="s">
        <v>48</v>
      </c>
      <c r="D123" s="13">
        <v>836.75</v>
      </c>
      <c r="E123" s="13">
        <v>3627.31</v>
      </c>
      <c r="F123" s="7">
        <f t="shared" si="5"/>
        <v>4.335</v>
      </c>
      <c r="G123" s="13" t="s">
        <v>31</v>
      </c>
      <c r="H123" s="13" t="s">
        <v>3</v>
      </c>
      <c r="I123" s="13" t="s">
        <v>32</v>
      </c>
      <c r="J123" s="13" t="s">
        <v>9</v>
      </c>
      <c r="K123" s="13" t="s">
        <v>172</v>
      </c>
      <c r="L123">
        <v>575</v>
      </c>
      <c r="M123">
        <v>0.2</v>
      </c>
      <c r="N123">
        <v>0.2</v>
      </c>
      <c r="O123" t="s">
        <v>36</v>
      </c>
      <c r="P123">
        <v>0</v>
      </c>
      <c r="Q123">
        <v>115</v>
      </c>
      <c r="R123">
        <v>115</v>
      </c>
      <c r="S123">
        <v>498.52499999999998</v>
      </c>
    </row>
    <row r="124" spans="1:19" x14ac:dyDescent="0.2">
      <c r="A124">
        <v>138</v>
      </c>
      <c r="B124" s="3">
        <v>45596</v>
      </c>
      <c r="C124" s="13" t="s">
        <v>48</v>
      </c>
      <c r="D124" s="13">
        <v>836.75</v>
      </c>
      <c r="E124" s="13">
        <v>3627.31</v>
      </c>
      <c r="F124" s="7">
        <f t="shared" si="5"/>
        <v>4.335</v>
      </c>
      <c r="G124" s="13" t="s">
        <v>31</v>
      </c>
      <c r="I124" s="13" t="s">
        <v>32</v>
      </c>
      <c r="J124" s="13" t="s">
        <v>2</v>
      </c>
      <c r="K124" s="13" t="s">
        <v>166</v>
      </c>
      <c r="L124">
        <v>1</v>
      </c>
      <c r="M124">
        <v>550</v>
      </c>
      <c r="N124">
        <v>550</v>
      </c>
      <c r="O124" t="s">
        <v>36</v>
      </c>
      <c r="P124">
        <v>0</v>
      </c>
      <c r="Q124">
        <v>550</v>
      </c>
      <c r="R124">
        <v>550</v>
      </c>
      <c r="S124">
        <v>2384.25</v>
      </c>
    </row>
    <row r="125" spans="1:19" x14ac:dyDescent="0.2">
      <c r="A125">
        <v>138</v>
      </c>
      <c r="B125" s="3">
        <v>45596</v>
      </c>
      <c r="C125" s="13" t="s">
        <v>48</v>
      </c>
      <c r="D125" s="13">
        <v>836.75</v>
      </c>
      <c r="E125" s="13">
        <v>3627.31</v>
      </c>
      <c r="F125" s="7">
        <f t="shared" si="5"/>
        <v>4.335</v>
      </c>
      <c r="G125" s="13" t="s">
        <v>31</v>
      </c>
      <c r="I125" s="13" t="s">
        <v>32</v>
      </c>
      <c r="J125" s="13" t="s">
        <v>11</v>
      </c>
      <c r="K125" s="13" t="s">
        <v>168</v>
      </c>
      <c r="L125">
        <v>1</v>
      </c>
      <c r="M125">
        <v>137.5</v>
      </c>
      <c r="N125">
        <v>137.5</v>
      </c>
      <c r="O125" t="s">
        <v>36</v>
      </c>
      <c r="P125">
        <v>0</v>
      </c>
      <c r="Q125">
        <v>137.5</v>
      </c>
      <c r="R125">
        <v>137.5</v>
      </c>
      <c r="S125">
        <v>596.0625</v>
      </c>
    </row>
    <row r="126" spans="1:19" x14ac:dyDescent="0.2">
      <c r="A126">
        <v>138</v>
      </c>
      <c r="B126" s="3">
        <v>45596</v>
      </c>
      <c r="C126" s="13" t="s">
        <v>48</v>
      </c>
      <c r="D126" s="13">
        <v>836.75</v>
      </c>
      <c r="E126" s="13">
        <v>3627.31</v>
      </c>
      <c r="F126" s="7">
        <f t="shared" si="5"/>
        <v>4.335</v>
      </c>
      <c r="G126" s="13" t="s">
        <v>31</v>
      </c>
      <c r="I126" s="13" t="s">
        <v>32</v>
      </c>
      <c r="J126" s="13" t="s">
        <v>11</v>
      </c>
      <c r="K126" s="13" t="s">
        <v>168</v>
      </c>
      <c r="L126">
        <v>0.5</v>
      </c>
      <c r="M126">
        <v>68.5</v>
      </c>
      <c r="N126">
        <v>68.5</v>
      </c>
      <c r="O126" t="s">
        <v>36</v>
      </c>
      <c r="P126">
        <v>0</v>
      </c>
      <c r="Q126">
        <v>34.25</v>
      </c>
      <c r="R126">
        <v>34.25</v>
      </c>
      <c r="S126">
        <v>148.47375</v>
      </c>
    </row>
    <row r="127" spans="1:19" x14ac:dyDescent="0.2">
      <c r="A127">
        <v>139</v>
      </c>
      <c r="B127" s="3">
        <v>45595</v>
      </c>
      <c r="C127" s="13" t="s">
        <v>35</v>
      </c>
      <c r="D127" s="13">
        <v>958.75</v>
      </c>
      <c r="E127" s="13">
        <v>4156.18</v>
      </c>
      <c r="F127" s="7">
        <f t="shared" si="5"/>
        <v>4.335</v>
      </c>
      <c r="G127" s="13" t="s">
        <v>31</v>
      </c>
      <c r="H127" s="13" t="s">
        <v>3</v>
      </c>
      <c r="I127" s="13" t="s">
        <v>32</v>
      </c>
      <c r="J127" s="13" t="s">
        <v>11</v>
      </c>
      <c r="K127" s="13" t="s">
        <v>168</v>
      </c>
      <c r="L127">
        <v>4.0999999999999996</v>
      </c>
      <c r="M127">
        <v>87.5</v>
      </c>
      <c r="N127">
        <v>87.5</v>
      </c>
      <c r="O127" t="s">
        <v>36</v>
      </c>
      <c r="P127">
        <v>0</v>
      </c>
      <c r="Q127">
        <v>358.75</v>
      </c>
      <c r="R127">
        <v>358.75</v>
      </c>
      <c r="S127">
        <v>1555.1812499999996</v>
      </c>
    </row>
    <row r="128" spans="1:19" x14ac:dyDescent="0.2">
      <c r="A128">
        <v>139</v>
      </c>
      <c r="B128" s="3">
        <v>45595</v>
      </c>
      <c r="C128" s="13" t="s">
        <v>35</v>
      </c>
      <c r="D128" s="13">
        <v>958.75</v>
      </c>
      <c r="E128" s="13">
        <v>4156.18</v>
      </c>
      <c r="F128" s="7">
        <f t="shared" si="5"/>
        <v>4.335</v>
      </c>
      <c r="G128" s="13" t="s">
        <v>31</v>
      </c>
      <c r="I128" s="13" t="s">
        <v>32</v>
      </c>
      <c r="J128" s="13" t="s">
        <v>11</v>
      </c>
      <c r="K128" s="13" t="s">
        <v>168</v>
      </c>
      <c r="L128">
        <v>1</v>
      </c>
      <c r="M128">
        <v>250</v>
      </c>
      <c r="N128">
        <v>250</v>
      </c>
      <c r="O128" t="s">
        <v>36</v>
      </c>
      <c r="P128">
        <v>0</v>
      </c>
      <c r="Q128">
        <v>250</v>
      </c>
      <c r="R128">
        <v>250</v>
      </c>
      <c r="S128">
        <v>1083.75</v>
      </c>
    </row>
    <row r="129" spans="1:19" x14ac:dyDescent="0.2">
      <c r="A129">
        <v>139</v>
      </c>
      <c r="B129" s="3">
        <v>45595</v>
      </c>
      <c r="C129" s="13" t="s">
        <v>35</v>
      </c>
      <c r="D129" s="13">
        <v>958.75</v>
      </c>
      <c r="E129" s="13">
        <v>4156.18</v>
      </c>
      <c r="F129" s="7">
        <f t="shared" si="5"/>
        <v>4.335</v>
      </c>
      <c r="G129" s="13" t="s">
        <v>31</v>
      </c>
      <c r="I129" s="13" t="s">
        <v>32</v>
      </c>
      <c r="J129" s="13" t="s">
        <v>11</v>
      </c>
      <c r="K129" s="13" t="s">
        <v>168</v>
      </c>
      <c r="L129">
        <v>1</v>
      </c>
      <c r="M129">
        <v>350</v>
      </c>
      <c r="N129">
        <v>350</v>
      </c>
      <c r="O129" t="s">
        <v>36</v>
      </c>
      <c r="P129">
        <v>0</v>
      </c>
      <c r="Q129">
        <v>350</v>
      </c>
      <c r="R129">
        <v>350</v>
      </c>
      <c r="S129">
        <v>1517.25</v>
      </c>
    </row>
    <row r="130" spans="1:19" x14ac:dyDescent="0.2">
      <c r="A130">
        <v>140</v>
      </c>
      <c r="B130" s="3">
        <v>45594</v>
      </c>
      <c r="C130" s="13" t="s">
        <v>50</v>
      </c>
      <c r="D130" s="13">
        <v>2167.5</v>
      </c>
      <c r="E130" s="13">
        <v>2167.5</v>
      </c>
      <c r="F130" s="13"/>
      <c r="G130" s="13" t="s">
        <v>37</v>
      </c>
      <c r="H130" s="13" t="s">
        <v>3</v>
      </c>
      <c r="I130" s="13" t="s">
        <v>32</v>
      </c>
      <c r="J130" s="13" t="s">
        <v>2</v>
      </c>
      <c r="K130" s="13" t="s">
        <v>166</v>
      </c>
      <c r="L130">
        <v>1</v>
      </c>
      <c r="M130">
        <v>2167.5</v>
      </c>
      <c r="N130">
        <v>2666.03</v>
      </c>
      <c r="O130">
        <v>23</v>
      </c>
      <c r="P130">
        <v>498.53</v>
      </c>
      <c r="Q130">
        <v>2167.5</v>
      </c>
      <c r="R130">
        <v>2666.03</v>
      </c>
      <c r="S130">
        <v>2167.5</v>
      </c>
    </row>
    <row r="131" spans="1:19" x14ac:dyDescent="0.2">
      <c r="A131">
        <v>141</v>
      </c>
      <c r="B131" s="3">
        <v>45593</v>
      </c>
      <c r="C131" s="13" t="s">
        <v>51</v>
      </c>
      <c r="D131" s="13">
        <v>2780.3</v>
      </c>
      <c r="E131" s="13">
        <v>12052.6</v>
      </c>
      <c r="F131" s="7">
        <f t="shared" ref="F131:F156" si="6">ROUND(E131/D131,4)</f>
        <v>4.335</v>
      </c>
      <c r="G131" s="13" t="s">
        <v>31</v>
      </c>
      <c r="H131" s="13" t="s">
        <v>3</v>
      </c>
      <c r="I131" s="13" t="s">
        <v>32</v>
      </c>
      <c r="J131" s="13" t="s">
        <v>11</v>
      </c>
      <c r="K131" s="13" t="s">
        <v>168</v>
      </c>
      <c r="L131">
        <v>1</v>
      </c>
      <c r="M131">
        <v>500</v>
      </c>
      <c r="N131">
        <v>500</v>
      </c>
      <c r="O131" t="s">
        <v>36</v>
      </c>
      <c r="P131">
        <v>0</v>
      </c>
      <c r="Q131">
        <v>500</v>
      </c>
      <c r="R131">
        <v>500</v>
      </c>
      <c r="S131">
        <v>2167.5</v>
      </c>
    </row>
    <row r="132" spans="1:19" x14ac:dyDescent="0.2">
      <c r="A132">
        <v>141</v>
      </c>
      <c r="B132" s="3">
        <v>45593</v>
      </c>
      <c r="C132" s="13" t="s">
        <v>51</v>
      </c>
      <c r="D132" s="13">
        <v>2780.3</v>
      </c>
      <c r="E132" s="13">
        <v>12052.6</v>
      </c>
      <c r="F132" s="7">
        <f t="shared" si="6"/>
        <v>4.335</v>
      </c>
      <c r="G132" s="13" t="s">
        <v>31</v>
      </c>
      <c r="I132" s="13" t="s">
        <v>32</v>
      </c>
      <c r="J132" s="13" t="s">
        <v>9</v>
      </c>
      <c r="K132" s="13" t="s">
        <v>172</v>
      </c>
      <c r="L132">
        <v>9295</v>
      </c>
      <c r="M132">
        <v>0.09</v>
      </c>
      <c r="N132">
        <v>0.09</v>
      </c>
      <c r="O132" t="s">
        <v>36</v>
      </c>
      <c r="P132">
        <v>0</v>
      </c>
      <c r="Q132">
        <v>836.55</v>
      </c>
      <c r="R132">
        <v>836.55</v>
      </c>
      <c r="S132">
        <v>3626.4442499999996</v>
      </c>
    </row>
    <row r="133" spans="1:19" x14ac:dyDescent="0.2">
      <c r="A133">
        <v>141</v>
      </c>
      <c r="B133" s="3">
        <v>45593</v>
      </c>
      <c r="C133" s="13" t="s">
        <v>51</v>
      </c>
      <c r="D133" s="13">
        <v>2780.3</v>
      </c>
      <c r="E133" s="13">
        <v>12052.6</v>
      </c>
      <c r="F133" s="7">
        <f t="shared" si="6"/>
        <v>4.335</v>
      </c>
      <c r="G133" s="13" t="s">
        <v>31</v>
      </c>
      <c r="I133" s="13" t="s">
        <v>32</v>
      </c>
      <c r="J133" s="13" t="s">
        <v>11</v>
      </c>
      <c r="K133" s="13" t="s">
        <v>168</v>
      </c>
      <c r="L133">
        <v>21</v>
      </c>
      <c r="M133">
        <v>68.75</v>
      </c>
      <c r="N133">
        <v>68.75</v>
      </c>
      <c r="O133" t="s">
        <v>36</v>
      </c>
      <c r="P133">
        <v>0</v>
      </c>
      <c r="Q133">
        <v>1443.75</v>
      </c>
      <c r="R133">
        <v>1443.75</v>
      </c>
      <c r="S133">
        <v>6258.65625</v>
      </c>
    </row>
    <row r="134" spans="1:19" x14ac:dyDescent="0.2">
      <c r="A134">
        <v>145</v>
      </c>
      <c r="B134" s="3">
        <v>45589</v>
      </c>
      <c r="C134" s="13" t="s">
        <v>52</v>
      </c>
      <c r="D134" s="13">
        <v>605</v>
      </c>
      <c r="E134" s="13">
        <v>2622.68</v>
      </c>
      <c r="F134" s="7">
        <f t="shared" si="6"/>
        <v>4.335</v>
      </c>
      <c r="G134" s="13" t="s">
        <v>31</v>
      </c>
      <c r="H134" s="13" t="s">
        <v>3</v>
      </c>
      <c r="I134" s="13" t="s">
        <v>32</v>
      </c>
      <c r="J134" s="13" t="s">
        <v>2</v>
      </c>
      <c r="K134" s="13" t="s">
        <v>166</v>
      </c>
      <c r="L134">
        <v>1</v>
      </c>
      <c r="M134">
        <v>330</v>
      </c>
      <c r="N134">
        <v>330</v>
      </c>
      <c r="O134" t="s">
        <v>36</v>
      </c>
      <c r="P134">
        <v>0</v>
      </c>
      <c r="Q134">
        <v>330</v>
      </c>
      <c r="R134">
        <v>330</v>
      </c>
      <c r="S134">
        <v>1430.55</v>
      </c>
    </row>
    <row r="135" spans="1:19" x14ac:dyDescent="0.2">
      <c r="A135">
        <v>145</v>
      </c>
      <c r="B135" s="3">
        <v>45589</v>
      </c>
      <c r="C135" s="13" t="s">
        <v>52</v>
      </c>
      <c r="D135" s="13">
        <v>605</v>
      </c>
      <c r="E135" s="13">
        <v>2622.68</v>
      </c>
      <c r="F135" s="7">
        <f t="shared" si="6"/>
        <v>4.335</v>
      </c>
      <c r="G135" s="13" t="s">
        <v>31</v>
      </c>
      <c r="I135" s="13" t="s">
        <v>32</v>
      </c>
      <c r="J135" s="13" t="s">
        <v>11</v>
      </c>
      <c r="K135" s="13" t="s">
        <v>168</v>
      </c>
      <c r="L135">
        <v>1</v>
      </c>
      <c r="M135">
        <v>275</v>
      </c>
      <c r="N135">
        <v>275</v>
      </c>
      <c r="O135" t="s">
        <v>36</v>
      </c>
      <c r="P135">
        <v>0</v>
      </c>
      <c r="Q135">
        <v>275</v>
      </c>
      <c r="R135">
        <v>275</v>
      </c>
      <c r="S135">
        <v>1192.125</v>
      </c>
    </row>
    <row r="136" spans="1:19" x14ac:dyDescent="0.2">
      <c r="A136">
        <v>150</v>
      </c>
      <c r="B136" s="3">
        <v>45584</v>
      </c>
      <c r="C136" s="13" t="s">
        <v>53</v>
      </c>
      <c r="D136" s="13">
        <v>364</v>
      </c>
      <c r="E136" s="13">
        <v>1577.94</v>
      </c>
      <c r="F136" s="7">
        <f t="shared" si="6"/>
        <v>4.335</v>
      </c>
      <c r="G136" s="13" t="s">
        <v>31</v>
      </c>
      <c r="H136" s="13" t="s">
        <v>3</v>
      </c>
      <c r="I136" s="13" t="s">
        <v>32</v>
      </c>
      <c r="J136" s="13" t="s">
        <v>2</v>
      </c>
      <c r="K136" s="13" t="s">
        <v>166</v>
      </c>
      <c r="L136">
        <v>1</v>
      </c>
      <c r="M136">
        <v>330</v>
      </c>
      <c r="N136">
        <v>405.9</v>
      </c>
      <c r="O136">
        <v>23</v>
      </c>
      <c r="P136">
        <v>75.900000000000006</v>
      </c>
      <c r="Q136">
        <v>330</v>
      </c>
      <c r="R136">
        <v>405.9</v>
      </c>
      <c r="S136">
        <v>1430.55</v>
      </c>
    </row>
    <row r="137" spans="1:19" x14ac:dyDescent="0.2">
      <c r="A137">
        <v>150</v>
      </c>
      <c r="B137" s="3">
        <v>45584</v>
      </c>
      <c r="C137" s="13" t="s">
        <v>53</v>
      </c>
      <c r="D137" s="13">
        <v>364</v>
      </c>
      <c r="E137" s="13">
        <v>1577.94</v>
      </c>
      <c r="F137" s="7">
        <f t="shared" si="6"/>
        <v>4.335</v>
      </c>
      <c r="G137" s="13" t="s">
        <v>31</v>
      </c>
      <c r="I137" s="13" t="s">
        <v>32</v>
      </c>
      <c r="J137" s="13" t="s">
        <v>11</v>
      </c>
      <c r="K137" s="13" t="s">
        <v>168</v>
      </c>
      <c r="L137">
        <v>0.5</v>
      </c>
      <c r="M137">
        <v>68</v>
      </c>
      <c r="N137">
        <v>83.64</v>
      </c>
      <c r="O137">
        <v>23</v>
      </c>
      <c r="P137">
        <v>7.82</v>
      </c>
      <c r="Q137">
        <v>34</v>
      </c>
      <c r="R137">
        <v>41.82</v>
      </c>
      <c r="S137">
        <v>147.38999999999999</v>
      </c>
    </row>
    <row r="138" spans="1:19" x14ac:dyDescent="0.2">
      <c r="A138">
        <v>151</v>
      </c>
      <c r="B138" s="3">
        <v>45583</v>
      </c>
      <c r="C138" s="13" t="s">
        <v>54</v>
      </c>
      <c r="D138" s="13">
        <v>275</v>
      </c>
      <c r="E138" s="13">
        <v>1192.1300000000001</v>
      </c>
      <c r="F138" s="7">
        <f t="shared" si="6"/>
        <v>4.335</v>
      </c>
      <c r="G138" s="13" t="s">
        <v>31</v>
      </c>
      <c r="H138" s="13" t="s">
        <v>3</v>
      </c>
      <c r="I138" s="13" t="s">
        <v>32</v>
      </c>
      <c r="J138" s="13" t="s">
        <v>11</v>
      </c>
      <c r="K138" s="13" t="s">
        <v>168</v>
      </c>
      <c r="L138">
        <v>1</v>
      </c>
      <c r="M138">
        <v>275</v>
      </c>
      <c r="N138">
        <v>275</v>
      </c>
      <c r="O138" t="s">
        <v>36</v>
      </c>
      <c r="P138">
        <v>0</v>
      </c>
      <c r="Q138">
        <v>275</v>
      </c>
      <c r="R138">
        <v>275</v>
      </c>
      <c r="S138">
        <v>1192.125</v>
      </c>
    </row>
    <row r="139" spans="1:19" x14ac:dyDescent="0.2">
      <c r="A139">
        <v>152</v>
      </c>
      <c r="B139" s="3">
        <v>45582</v>
      </c>
      <c r="C139" s="13" t="s">
        <v>55</v>
      </c>
      <c r="D139" s="13">
        <v>1473.7</v>
      </c>
      <c r="E139" s="13">
        <v>6388.49</v>
      </c>
      <c r="F139" s="7">
        <f t="shared" si="6"/>
        <v>4.335</v>
      </c>
      <c r="G139" s="13" t="s">
        <v>31</v>
      </c>
      <c r="H139" s="13" t="s">
        <v>3</v>
      </c>
      <c r="I139" s="13" t="s">
        <v>32</v>
      </c>
      <c r="J139" s="13" t="s">
        <v>2</v>
      </c>
      <c r="K139" s="13" t="s">
        <v>166</v>
      </c>
      <c r="L139">
        <v>1</v>
      </c>
      <c r="M139">
        <v>935</v>
      </c>
      <c r="N139">
        <v>935</v>
      </c>
      <c r="O139" t="s">
        <v>36</v>
      </c>
      <c r="P139">
        <v>0</v>
      </c>
      <c r="Q139">
        <v>935</v>
      </c>
      <c r="R139">
        <v>935</v>
      </c>
      <c r="S139">
        <v>4053.2249999999999</v>
      </c>
    </row>
    <row r="140" spans="1:19" x14ac:dyDescent="0.2">
      <c r="A140">
        <v>152</v>
      </c>
      <c r="B140" s="3">
        <v>45582</v>
      </c>
      <c r="C140" s="13" t="s">
        <v>55</v>
      </c>
      <c r="D140" s="13">
        <v>1473.7</v>
      </c>
      <c r="E140" s="13">
        <v>6388.49</v>
      </c>
      <c r="F140" s="7">
        <f t="shared" si="6"/>
        <v>4.335</v>
      </c>
      <c r="G140" s="13" t="s">
        <v>31</v>
      </c>
      <c r="I140" s="13" t="s">
        <v>32</v>
      </c>
      <c r="J140" s="13" t="s">
        <v>11</v>
      </c>
      <c r="K140" s="13" t="s">
        <v>168</v>
      </c>
      <c r="L140">
        <v>1</v>
      </c>
      <c r="M140">
        <v>137.5</v>
      </c>
      <c r="N140">
        <v>137.5</v>
      </c>
      <c r="O140" t="s">
        <v>36</v>
      </c>
      <c r="P140">
        <v>0</v>
      </c>
      <c r="Q140">
        <v>137.5</v>
      </c>
      <c r="R140">
        <v>137.5</v>
      </c>
      <c r="S140">
        <v>596.0625</v>
      </c>
    </row>
    <row r="141" spans="1:19" x14ac:dyDescent="0.2">
      <c r="A141">
        <v>152</v>
      </c>
      <c r="B141" s="3">
        <v>45582</v>
      </c>
      <c r="C141" s="13" t="s">
        <v>55</v>
      </c>
      <c r="D141" s="13">
        <v>1473.7</v>
      </c>
      <c r="E141" s="13">
        <v>6388.49</v>
      </c>
      <c r="F141" s="7">
        <f t="shared" si="6"/>
        <v>4.335</v>
      </c>
      <c r="G141" s="13" t="s">
        <v>31</v>
      </c>
      <c r="I141" s="13" t="s">
        <v>32</v>
      </c>
      <c r="J141" s="13" t="s">
        <v>11</v>
      </c>
      <c r="K141" s="13" t="s">
        <v>168</v>
      </c>
      <c r="L141">
        <v>5.9</v>
      </c>
      <c r="M141">
        <v>68</v>
      </c>
      <c r="N141">
        <v>68</v>
      </c>
      <c r="O141" t="s">
        <v>36</v>
      </c>
      <c r="P141">
        <v>0</v>
      </c>
      <c r="Q141">
        <v>401.2</v>
      </c>
      <c r="R141">
        <v>401.2</v>
      </c>
      <c r="S141">
        <v>1739.2020000000002</v>
      </c>
    </row>
    <row r="142" spans="1:19" x14ac:dyDescent="0.2">
      <c r="A142">
        <v>153</v>
      </c>
      <c r="B142" s="3">
        <v>45581</v>
      </c>
      <c r="C142" s="13" t="s">
        <v>56</v>
      </c>
      <c r="D142" s="13">
        <v>302.5</v>
      </c>
      <c r="E142" s="13">
        <v>1311.34</v>
      </c>
      <c r="F142" s="7">
        <f t="shared" si="6"/>
        <v>4.335</v>
      </c>
      <c r="G142" s="13" t="s">
        <v>31</v>
      </c>
      <c r="H142" s="13" t="s">
        <v>3</v>
      </c>
      <c r="I142" s="13" t="s">
        <v>32</v>
      </c>
      <c r="J142" s="13" t="s">
        <v>2</v>
      </c>
      <c r="K142" s="13" t="s">
        <v>166</v>
      </c>
      <c r="L142">
        <v>1</v>
      </c>
      <c r="M142">
        <v>165</v>
      </c>
      <c r="N142">
        <v>165</v>
      </c>
      <c r="O142" t="s">
        <v>36</v>
      </c>
      <c r="P142">
        <v>0</v>
      </c>
      <c r="Q142">
        <v>165</v>
      </c>
      <c r="R142">
        <v>165</v>
      </c>
      <c r="S142">
        <v>715.27499999999998</v>
      </c>
    </row>
    <row r="143" spans="1:19" x14ac:dyDescent="0.2">
      <c r="A143">
        <v>153</v>
      </c>
      <c r="B143" s="3">
        <v>45581</v>
      </c>
      <c r="C143" s="13" t="s">
        <v>56</v>
      </c>
      <c r="D143" s="13">
        <v>302.5</v>
      </c>
      <c r="E143" s="13">
        <v>1311.34</v>
      </c>
      <c r="F143" s="7">
        <f t="shared" si="6"/>
        <v>4.335</v>
      </c>
      <c r="G143" s="13" t="s">
        <v>31</v>
      </c>
      <c r="I143" s="13" t="s">
        <v>32</v>
      </c>
      <c r="J143" s="13" t="s">
        <v>11</v>
      </c>
      <c r="K143" s="13" t="s">
        <v>168</v>
      </c>
      <c r="L143">
        <v>1</v>
      </c>
      <c r="M143">
        <v>137.5</v>
      </c>
      <c r="N143">
        <v>137.5</v>
      </c>
      <c r="O143" t="s">
        <v>36</v>
      </c>
      <c r="P143">
        <v>0</v>
      </c>
      <c r="Q143">
        <v>137.5</v>
      </c>
      <c r="R143">
        <v>137.5</v>
      </c>
      <c r="S143">
        <v>596.0625</v>
      </c>
    </row>
    <row r="144" spans="1:19" x14ac:dyDescent="0.2">
      <c r="A144">
        <v>154</v>
      </c>
      <c r="B144" s="3">
        <v>45580</v>
      </c>
      <c r="C144" s="13" t="s">
        <v>57</v>
      </c>
      <c r="D144" s="13">
        <v>2964.69</v>
      </c>
      <c r="E144" s="13">
        <v>12851.93</v>
      </c>
      <c r="F144" s="7">
        <f t="shared" si="6"/>
        <v>4.335</v>
      </c>
      <c r="G144" s="13" t="s">
        <v>31</v>
      </c>
      <c r="H144" s="13" t="s">
        <v>3</v>
      </c>
      <c r="I144" s="13" t="s">
        <v>32</v>
      </c>
      <c r="J144" s="13" t="s">
        <v>2</v>
      </c>
      <c r="K144" s="13" t="s">
        <v>166</v>
      </c>
      <c r="L144">
        <v>1</v>
      </c>
      <c r="M144">
        <v>1100</v>
      </c>
      <c r="N144">
        <v>1100</v>
      </c>
      <c r="O144" t="s">
        <v>36</v>
      </c>
      <c r="P144">
        <v>0</v>
      </c>
      <c r="Q144">
        <v>1100</v>
      </c>
      <c r="R144">
        <v>1100</v>
      </c>
      <c r="S144">
        <v>4768.5</v>
      </c>
    </row>
    <row r="145" spans="1:19" x14ac:dyDescent="0.2">
      <c r="A145">
        <v>154</v>
      </c>
      <c r="B145" s="3">
        <v>45580</v>
      </c>
      <c r="C145" s="13" t="s">
        <v>57</v>
      </c>
      <c r="D145" s="13">
        <v>2964.69</v>
      </c>
      <c r="E145" s="13">
        <v>12851.93</v>
      </c>
      <c r="F145" s="7">
        <f t="shared" si="6"/>
        <v>4.335</v>
      </c>
      <c r="G145" s="13" t="s">
        <v>31</v>
      </c>
      <c r="I145" s="13" t="s">
        <v>32</v>
      </c>
      <c r="J145" s="13" t="s">
        <v>2</v>
      </c>
      <c r="K145" s="13" t="s">
        <v>166</v>
      </c>
      <c r="L145">
        <v>1</v>
      </c>
      <c r="M145">
        <v>1100</v>
      </c>
      <c r="N145">
        <v>1100</v>
      </c>
      <c r="O145" t="s">
        <v>36</v>
      </c>
      <c r="P145">
        <v>0</v>
      </c>
      <c r="Q145">
        <v>1100</v>
      </c>
      <c r="R145">
        <v>1100</v>
      </c>
      <c r="S145">
        <v>4768.5</v>
      </c>
    </row>
    <row r="146" spans="1:19" x14ac:dyDescent="0.2">
      <c r="A146">
        <v>154</v>
      </c>
      <c r="B146" s="3">
        <v>45580</v>
      </c>
      <c r="C146" s="13" t="s">
        <v>57</v>
      </c>
      <c r="D146" s="13">
        <v>2964.69</v>
      </c>
      <c r="E146" s="13">
        <v>12851.93</v>
      </c>
      <c r="F146" s="7">
        <f t="shared" si="6"/>
        <v>4.335</v>
      </c>
      <c r="G146" s="13" t="s">
        <v>31</v>
      </c>
      <c r="I146" s="13" t="s">
        <v>32</v>
      </c>
      <c r="J146" s="13" t="s">
        <v>11</v>
      </c>
      <c r="K146" s="13" t="s">
        <v>168</v>
      </c>
      <c r="L146">
        <v>1</v>
      </c>
      <c r="M146">
        <v>500</v>
      </c>
      <c r="N146">
        <v>500</v>
      </c>
      <c r="O146" t="s">
        <v>36</v>
      </c>
      <c r="P146">
        <v>0</v>
      </c>
      <c r="Q146">
        <v>500</v>
      </c>
      <c r="R146">
        <v>500</v>
      </c>
      <c r="S146">
        <v>2167.5</v>
      </c>
    </row>
    <row r="147" spans="1:19" x14ac:dyDescent="0.2">
      <c r="A147">
        <v>154</v>
      </c>
      <c r="B147" s="3">
        <v>45580</v>
      </c>
      <c r="C147" s="13" t="s">
        <v>57</v>
      </c>
      <c r="D147" s="13">
        <v>2964.69</v>
      </c>
      <c r="E147" s="13">
        <v>12851.93</v>
      </c>
      <c r="F147" s="7">
        <f t="shared" si="6"/>
        <v>4.335</v>
      </c>
      <c r="G147" s="13" t="s">
        <v>31</v>
      </c>
      <c r="I147" s="13" t="s">
        <v>32</v>
      </c>
      <c r="J147" s="13" t="s">
        <v>6</v>
      </c>
      <c r="K147" s="13" t="s">
        <v>179</v>
      </c>
      <c r="L147">
        <v>3.85</v>
      </c>
      <c r="M147">
        <v>68.75</v>
      </c>
      <c r="N147">
        <v>68.75</v>
      </c>
      <c r="O147" t="s">
        <v>36</v>
      </c>
      <c r="P147">
        <v>0</v>
      </c>
      <c r="Q147">
        <v>264.69</v>
      </c>
      <c r="R147">
        <v>264.69</v>
      </c>
      <c r="S147">
        <v>1147.4203124999999</v>
      </c>
    </row>
    <row r="148" spans="1:19" x14ac:dyDescent="0.2">
      <c r="A148">
        <v>155</v>
      </c>
      <c r="B148" s="3">
        <v>45579</v>
      </c>
      <c r="C148" s="13" t="s">
        <v>43</v>
      </c>
      <c r="D148" s="13">
        <v>2168</v>
      </c>
      <c r="E148" s="13">
        <v>9398.2800000000007</v>
      </c>
      <c r="F148" s="7">
        <f t="shared" si="6"/>
        <v>4.335</v>
      </c>
      <c r="G148" s="13" t="s">
        <v>31</v>
      </c>
      <c r="H148" s="13" t="s">
        <v>3</v>
      </c>
      <c r="I148" s="13" t="s">
        <v>32</v>
      </c>
      <c r="J148" s="13" t="s">
        <v>2</v>
      </c>
      <c r="K148" s="13" t="s">
        <v>166</v>
      </c>
      <c r="L148">
        <v>1</v>
      </c>
      <c r="M148">
        <v>1100</v>
      </c>
      <c r="N148">
        <v>1100</v>
      </c>
      <c r="O148" t="s">
        <v>36</v>
      </c>
      <c r="P148">
        <v>0</v>
      </c>
      <c r="Q148">
        <v>1100</v>
      </c>
      <c r="R148">
        <v>1100</v>
      </c>
      <c r="S148">
        <v>4768.5</v>
      </c>
    </row>
    <row r="149" spans="1:19" x14ac:dyDescent="0.2">
      <c r="A149">
        <v>155</v>
      </c>
      <c r="B149" s="3">
        <v>45579</v>
      </c>
      <c r="C149" s="13" t="s">
        <v>43</v>
      </c>
      <c r="D149" s="13">
        <v>2168</v>
      </c>
      <c r="E149" s="13">
        <v>9398.2800000000007</v>
      </c>
      <c r="F149" s="7">
        <f t="shared" si="6"/>
        <v>4.335</v>
      </c>
      <c r="G149" s="13" t="s">
        <v>31</v>
      </c>
      <c r="I149" s="13" t="s">
        <v>32</v>
      </c>
      <c r="J149" s="13" t="s">
        <v>11</v>
      </c>
      <c r="K149" s="13" t="s">
        <v>168</v>
      </c>
      <c r="L149">
        <v>1</v>
      </c>
      <c r="M149">
        <v>275</v>
      </c>
      <c r="N149">
        <v>275</v>
      </c>
      <c r="O149" t="s">
        <v>36</v>
      </c>
      <c r="P149">
        <v>0</v>
      </c>
      <c r="Q149">
        <v>275</v>
      </c>
      <c r="R149">
        <v>275</v>
      </c>
      <c r="S149">
        <v>1192.125</v>
      </c>
    </row>
    <row r="150" spans="1:19" x14ac:dyDescent="0.2">
      <c r="A150">
        <v>155</v>
      </c>
      <c r="B150" s="3">
        <v>45579</v>
      </c>
      <c r="C150" s="13" t="s">
        <v>43</v>
      </c>
      <c r="D150" s="13">
        <v>2168</v>
      </c>
      <c r="E150" s="13">
        <v>9398.2800000000007</v>
      </c>
      <c r="F150" s="7">
        <f t="shared" si="6"/>
        <v>4.335</v>
      </c>
      <c r="G150" s="13" t="s">
        <v>31</v>
      </c>
      <c r="I150" s="13" t="s">
        <v>32</v>
      </c>
      <c r="J150" s="13" t="s">
        <v>9</v>
      </c>
      <c r="K150" s="13" t="s">
        <v>172</v>
      </c>
      <c r="L150">
        <v>7729</v>
      </c>
      <c r="M150">
        <v>0.08</v>
      </c>
      <c r="N150">
        <v>0.08</v>
      </c>
      <c r="O150" t="s">
        <v>36</v>
      </c>
      <c r="P150">
        <v>0</v>
      </c>
      <c r="Q150">
        <v>618.32000000000005</v>
      </c>
      <c r="R150">
        <v>618.32000000000005</v>
      </c>
      <c r="S150">
        <v>2680.4172000000003</v>
      </c>
    </row>
    <row r="151" spans="1:19" x14ac:dyDescent="0.2">
      <c r="A151">
        <v>155</v>
      </c>
      <c r="B151" s="3">
        <v>45579</v>
      </c>
      <c r="C151" s="13" t="s">
        <v>43</v>
      </c>
      <c r="D151" s="13">
        <v>2168</v>
      </c>
      <c r="E151" s="13">
        <v>9398.2800000000007</v>
      </c>
      <c r="F151" s="7">
        <f t="shared" si="6"/>
        <v>4.335</v>
      </c>
      <c r="G151" s="13" t="s">
        <v>31</v>
      </c>
      <c r="I151" s="13" t="s">
        <v>32</v>
      </c>
      <c r="J151" s="13" t="s">
        <v>6</v>
      </c>
      <c r="K151" s="13" t="s">
        <v>179</v>
      </c>
      <c r="L151">
        <v>2.5499999999999998</v>
      </c>
      <c r="M151">
        <v>68.5</v>
      </c>
      <c r="N151">
        <v>68.5</v>
      </c>
      <c r="O151" t="s">
        <v>36</v>
      </c>
      <c r="P151">
        <v>0</v>
      </c>
      <c r="Q151">
        <v>174.68</v>
      </c>
      <c r="R151">
        <v>174.68</v>
      </c>
      <c r="S151">
        <v>757.21612499999992</v>
      </c>
    </row>
    <row r="152" spans="1:19" x14ac:dyDescent="0.2">
      <c r="A152">
        <v>156</v>
      </c>
      <c r="B152" s="3">
        <v>45578</v>
      </c>
      <c r="C152" s="13" t="s">
        <v>58</v>
      </c>
      <c r="D152" s="13">
        <v>605</v>
      </c>
      <c r="E152" s="13">
        <v>2622.68</v>
      </c>
      <c r="F152" s="7">
        <f t="shared" si="6"/>
        <v>4.335</v>
      </c>
      <c r="G152" s="13" t="s">
        <v>31</v>
      </c>
      <c r="H152" s="13" t="s">
        <v>3</v>
      </c>
      <c r="I152" s="13" t="s">
        <v>32</v>
      </c>
      <c r="J152" s="13" t="s">
        <v>2</v>
      </c>
      <c r="K152" s="13" t="s">
        <v>166</v>
      </c>
      <c r="L152">
        <v>1</v>
      </c>
      <c r="M152">
        <v>330</v>
      </c>
      <c r="N152">
        <v>330</v>
      </c>
      <c r="O152" t="s">
        <v>36</v>
      </c>
      <c r="P152">
        <v>0</v>
      </c>
      <c r="Q152">
        <v>330</v>
      </c>
      <c r="R152">
        <v>330</v>
      </c>
      <c r="S152">
        <v>1430.55</v>
      </c>
    </row>
    <row r="153" spans="1:19" x14ac:dyDescent="0.2">
      <c r="A153">
        <v>156</v>
      </c>
      <c r="B153" s="3">
        <v>45578</v>
      </c>
      <c r="C153" s="13" t="s">
        <v>58</v>
      </c>
      <c r="D153" s="13">
        <v>605</v>
      </c>
      <c r="E153" s="13">
        <v>2622.68</v>
      </c>
      <c r="F153" s="7">
        <f t="shared" si="6"/>
        <v>4.335</v>
      </c>
      <c r="G153" s="13" t="s">
        <v>31</v>
      </c>
      <c r="I153" s="13" t="s">
        <v>32</v>
      </c>
      <c r="J153" s="13" t="s">
        <v>11</v>
      </c>
      <c r="K153" s="13" t="s">
        <v>168</v>
      </c>
      <c r="L153">
        <v>1</v>
      </c>
      <c r="M153">
        <v>275</v>
      </c>
      <c r="N153">
        <v>275</v>
      </c>
      <c r="O153" t="s">
        <v>36</v>
      </c>
      <c r="P153">
        <v>0</v>
      </c>
      <c r="Q153">
        <v>275</v>
      </c>
      <c r="R153">
        <v>275</v>
      </c>
      <c r="S153">
        <v>1192.125</v>
      </c>
    </row>
    <row r="154" spans="1:19" x14ac:dyDescent="0.2">
      <c r="A154">
        <v>157</v>
      </c>
      <c r="B154" s="3">
        <v>45577</v>
      </c>
      <c r="C154" s="13" t="s">
        <v>59</v>
      </c>
      <c r="D154" s="13">
        <v>804.38</v>
      </c>
      <c r="E154" s="13">
        <v>3486.99</v>
      </c>
      <c r="F154" s="7">
        <f t="shared" si="6"/>
        <v>4.335</v>
      </c>
      <c r="G154" s="13" t="s">
        <v>31</v>
      </c>
      <c r="H154" s="13" t="s">
        <v>3</v>
      </c>
      <c r="I154" s="13" t="s">
        <v>32</v>
      </c>
      <c r="J154" s="13" t="s">
        <v>2</v>
      </c>
      <c r="K154" s="13" t="s">
        <v>166</v>
      </c>
      <c r="L154">
        <v>1</v>
      </c>
      <c r="M154">
        <v>330</v>
      </c>
      <c r="N154">
        <v>330</v>
      </c>
      <c r="O154" t="s">
        <v>36</v>
      </c>
      <c r="P154">
        <v>0</v>
      </c>
      <c r="Q154">
        <v>330</v>
      </c>
      <c r="R154">
        <v>330</v>
      </c>
      <c r="S154">
        <v>1430.55</v>
      </c>
    </row>
    <row r="155" spans="1:19" x14ac:dyDescent="0.2">
      <c r="A155">
        <v>157</v>
      </c>
      <c r="B155" s="3">
        <v>45577</v>
      </c>
      <c r="C155" s="13" t="s">
        <v>59</v>
      </c>
      <c r="D155" s="13">
        <v>804.38</v>
      </c>
      <c r="E155" s="13">
        <v>3486.99</v>
      </c>
      <c r="F155" s="7">
        <f t="shared" si="6"/>
        <v>4.335</v>
      </c>
      <c r="G155" s="13" t="s">
        <v>31</v>
      </c>
      <c r="I155" s="13" t="s">
        <v>32</v>
      </c>
      <c r="J155" s="13" t="s">
        <v>11</v>
      </c>
      <c r="K155" s="13" t="s">
        <v>168</v>
      </c>
      <c r="L155">
        <v>1</v>
      </c>
      <c r="M155">
        <v>275</v>
      </c>
      <c r="N155">
        <v>275</v>
      </c>
      <c r="O155" t="s">
        <v>36</v>
      </c>
      <c r="P155">
        <v>0</v>
      </c>
      <c r="Q155">
        <v>275</v>
      </c>
      <c r="R155">
        <v>275</v>
      </c>
      <c r="S155">
        <v>1192.125</v>
      </c>
    </row>
    <row r="156" spans="1:19" x14ac:dyDescent="0.2">
      <c r="A156">
        <v>157</v>
      </c>
      <c r="B156" s="3">
        <v>45577</v>
      </c>
      <c r="C156" s="13" t="s">
        <v>59</v>
      </c>
      <c r="D156" s="13">
        <v>804.38</v>
      </c>
      <c r="E156" s="13">
        <v>3486.99</v>
      </c>
      <c r="F156" s="7">
        <f t="shared" si="6"/>
        <v>4.335</v>
      </c>
      <c r="G156" s="13" t="s">
        <v>31</v>
      </c>
      <c r="I156" s="13" t="s">
        <v>32</v>
      </c>
      <c r="J156" s="13" t="s">
        <v>11</v>
      </c>
      <c r="K156" s="13" t="s">
        <v>168</v>
      </c>
      <c r="L156">
        <v>2.9</v>
      </c>
      <c r="M156">
        <v>68.75</v>
      </c>
      <c r="N156">
        <v>68.75</v>
      </c>
      <c r="O156" t="s">
        <v>36</v>
      </c>
      <c r="P156">
        <v>0</v>
      </c>
      <c r="Q156">
        <v>199.38</v>
      </c>
      <c r="R156">
        <v>199.38</v>
      </c>
      <c r="S156">
        <v>864.29062499999998</v>
      </c>
    </row>
    <row r="157" spans="1:19" x14ac:dyDescent="0.2">
      <c r="A157">
        <v>158</v>
      </c>
      <c r="B157" s="3">
        <v>45576</v>
      </c>
      <c r="C157" s="13" t="s">
        <v>60</v>
      </c>
      <c r="D157" s="13">
        <v>2816.55</v>
      </c>
      <c r="E157" s="13">
        <v>2816.55</v>
      </c>
      <c r="F157" s="13"/>
      <c r="G157" s="13" t="s">
        <v>37</v>
      </c>
      <c r="H157" s="13" t="s">
        <v>3</v>
      </c>
      <c r="I157" s="13" t="s">
        <v>32</v>
      </c>
      <c r="J157" s="13" t="s">
        <v>11</v>
      </c>
      <c r="K157" s="13" t="s">
        <v>168</v>
      </c>
      <c r="L157">
        <v>1</v>
      </c>
      <c r="M157">
        <v>1386</v>
      </c>
      <c r="N157">
        <v>1704.78</v>
      </c>
      <c r="O157">
        <v>23</v>
      </c>
      <c r="P157">
        <v>318.77999999999997</v>
      </c>
      <c r="Q157">
        <v>1386</v>
      </c>
      <c r="R157">
        <v>1704.78</v>
      </c>
      <c r="S157">
        <v>1386</v>
      </c>
    </row>
    <row r="158" spans="1:19" x14ac:dyDescent="0.2">
      <c r="A158">
        <v>158</v>
      </c>
      <c r="B158" s="3">
        <v>45576</v>
      </c>
      <c r="C158" s="13" t="s">
        <v>60</v>
      </c>
      <c r="F158" s="13"/>
      <c r="G158" s="13" t="s">
        <v>37</v>
      </c>
      <c r="I158" s="13" t="s">
        <v>32</v>
      </c>
      <c r="J158" s="13" t="s">
        <v>2</v>
      </c>
      <c r="K158" s="13" t="s">
        <v>166</v>
      </c>
      <c r="L158">
        <v>1</v>
      </c>
      <c r="M158">
        <v>1430.55</v>
      </c>
      <c r="N158">
        <v>1759.58</v>
      </c>
      <c r="O158">
        <v>23</v>
      </c>
      <c r="P158">
        <v>329.03</v>
      </c>
      <c r="Q158">
        <v>1430.55</v>
      </c>
      <c r="R158">
        <v>1759.58</v>
      </c>
      <c r="S158">
        <v>1430.55</v>
      </c>
    </row>
    <row r="159" spans="1:19" x14ac:dyDescent="0.2">
      <c r="A159">
        <v>162</v>
      </c>
      <c r="B159" s="3">
        <v>45572</v>
      </c>
      <c r="C159" s="13" t="s">
        <v>61</v>
      </c>
      <c r="D159" s="13">
        <v>300</v>
      </c>
      <c r="E159" s="13">
        <v>1300.5</v>
      </c>
      <c r="F159" s="7">
        <f t="shared" ref="F159:F177" si="7">ROUND(E159/D159,4)</f>
        <v>4.335</v>
      </c>
      <c r="G159" s="13" t="s">
        <v>31</v>
      </c>
      <c r="H159" s="13" t="s">
        <v>3</v>
      </c>
      <c r="I159" s="13" t="s">
        <v>32</v>
      </c>
      <c r="J159" s="13" t="s">
        <v>11</v>
      </c>
      <c r="K159" s="13" t="s">
        <v>168</v>
      </c>
      <c r="L159">
        <v>1</v>
      </c>
      <c r="M159">
        <v>300</v>
      </c>
      <c r="N159">
        <v>300</v>
      </c>
      <c r="O159" t="s">
        <v>36</v>
      </c>
      <c r="P159">
        <v>0</v>
      </c>
      <c r="Q159">
        <v>300</v>
      </c>
      <c r="R159">
        <v>300</v>
      </c>
      <c r="S159">
        <v>1300.5</v>
      </c>
    </row>
    <row r="160" spans="1:19" x14ac:dyDescent="0.2">
      <c r="A160">
        <v>163</v>
      </c>
      <c r="B160" s="3">
        <v>45571</v>
      </c>
      <c r="C160" s="13" t="s">
        <v>62</v>
      </c>
      <c r="D160" s="13">
        <v>180</v>
      </c>
      <c r="E160" s="13">
        <v>780.3</v>
      </c>
      <c r="F160" s="7">
        <f t="shared" si="7"/>
        <v>4.335</v>
      </c>
      <c r="G160" s="13" t="s">
        <v>31</v>
      </c>
      <c r="H160" s="13" t="s">
        <v>3</v>
      </c>
      <c r="I160" s="13" t="s">
        <v>32</v>
      </c>
      <c r="J160" s="13" t="s">
        <v>11</v>
      </c>
      <c r="K160" s="13" t="s">
        <v>168</v>
      </c>
      <c r="L160">
        <v>3</v>
      </c>
      <c r="M160">
        <v>60</v>
      </c>
      <c r="N160">
        <v>60</v>
      </c>
      <c r="O160" t="s">
        <v>36</v>
      </c>
      <c r="P160">
        <v>0</v>
      </c>
      <c r="Q160">
        <v>180</v>
      </c>
      <c r="R160">
        <v>180</v>
      </c>
      <c r="S160">
        <v>780.3</v>
      </c>
    </row>
    <row r="161" spans="1:19" x14ac:dyDescent="0.2">
      <c r="A161">
        <v>164</v>
      </c>
      <c r="B161" s="3">
        <v>45570</v>
      </c>
      <c r="C161" s="13" t="s">
        <v>63</v>
      </c>
      <c r="D161" s="13">
        <v>2865</v>
      </c>
      <c r="E161" s="13">
        <v>12419.78</v>
      </c>
      <c r="F161" s="7">
        <f t="shared" si="7"/>
        <v>4.335</v>
      </c>
      <c r="G161" s="13" t="s">
        <v>31</v>
      </c>
      <c r="H161" s="13" t="s">
        <v>3</v>
      </c>
      <c r="I161" s="13" t="s">
        <v>32</v>
      </c>
      <c r="J161" s="13" t="s">
        <v>2</v>
      </c>
      <c r="K161" s="13" t="s">
        <v>166</v>
      </c>
      <c r="L161">
        <v>1</v>
      </c>
      <c r="M161">
        <v>2590</v>
      </c>
      <c r="N161">
        <v>2590</v>
      </c>
      <c r="O161" t="s">
        <v>36</v>
      </c>
      <c r="P161">
        <v>0</v>
      </c>
      <c r="Q161">
        <v>2590</v>
      </c>
      <c r="R161">
        <v>2590</v>
      </c>
      <c r="S161">
        <v>11227.65</v>
      </c>
    </row>
    <row r="162" spans="1:19" x14ac:dyDescent="0.2">
      <c r="A162">
        <v>164</v>
      </c>
      <c r="B162" s="3">
        <v>45570</v>
      </c>
      <c r="C162" s="13" t="s">
        <v>63</v>
      </c>
      <c r="D162" s="13">
        <v>2865</v>
      </c>
      <c r="E162" s="13">
        <v>12419.78</v>
      </c>
      <c r="F162" s="7">
        <f t="shared" si="7"/>
        <v>4.335</v>
      </c>
      <c r="G162" s="13" t="s">
        <v>31</v>
      </c>
      <c r="I162" s="13" t="s">
        <v>32</v>
      </c>
      <c r="J162" s="13" t="s">
        <v>11</v>
      </c>
      <c r="K162" s="13" t="s">
        <v>168</v>
      </c>
      <c r="L162">
        <v>1</v>
      </c>
      <c r="M162">
        <v>275</v>
      </c>
      <c r="N162">
        <v>275</v>
      </c>
      <c r="O162" t="s">
        <v>36</v>
      </c>
      <c r="P162">
        <v>0</v>
      </c>
      <c r="Q162">
        <v>275</v>
      </c>
      <c r="R162">
        <v>275</v>
      </c>
      <c r="S162">
        <v>1192.125</v>
      </c>
    </row>
    <row r="163" spans="1:19" x14ac:dyDescent="0.2">
      <c r="A163">
        <v>165</v>
      </c>
      <c r="B163" s="3">
        <v>45569</v>
      </c>
      <c r="C163" s="13" t="s">
        <v>41</v>
      </c>
      <c r="D163" s="13">
        <v>2598.75</v>
      </c>
      <c r="E163" s="13">
        <v>11265.58</v>
      </c>
      <c r="F163" s="7">
        <f t="shared" si="7"/>
        <v>4.335</v>
      </c>
      <c r="G163" s="13" t="s">
        <v>31</v>
      </c>
      <c r="H163" s="13" t="s">
        <v>3</v>
      </c>
      <c r="I163" s="13" t="s">
        <v>32</v>
      </c>
      <c r="J163" s="13" t="s">
        <v>2</v>
      </c>
      <c r="K163" s="13" t="s">
        <v>166</v>
      </c>
      <c r="L163">
        <v>1</v>
      </c>
      <c r="M163">
        <v>1100</v>
      </c>
      <c r="N163">
        <v>1100</v>
      </c>
      <c r="O163" t="s">
        <v>36</v>
      </c>
      <c r="P163">
        <v>0</v>
      </c>
      <c r="Q163">
        <v>1100</v>
      </c>
      <c r="R163">
        <v>1100</v>
      </c>
      <c r="S163">
        <v>4768.5</v>
      </c>
    </row>
    <row r="164" spans="1:19" x14ac:dyDescent="0.2">
      <c r="A164">
        <v>165</v>
      </c>
      <c r="B164" s="3">
        <v>45569</v>
      </c>
      <c r="C164" s="13" t="s">
        <v>41</v>
      </c>
      <c r="D164" s="13">
        <v>2598.75</v>
      </c>
      <c r="E164" s="13">
        <v>11265.58</v>
      </c>
      <c r="F164" s="7">
        <f t="shared" si="7"/>
        <v>4.335</v>
      </c>
      <c r="G164" s="13" t="s">
        <v>31</v>
      </c>
      <c r="I164" s="13" t="s">
        <v>32</v>
      </c>
      <c r="J164" s="13" t="s">
        <v>2</v>
      </c>
      <c r="K164" s="13" t="s">
        <v>166</v>
      </c>
      <c r="L164">
        <v>1</v>
      </c>
      <c r="M164">
        <v>1100</v>
      </c>
      <c r="N164">
        <v>1100</v>
      </c>
      <c r="O164" t="s">
        <v>36</v>
      </c>
      <c r="P164">
        <v>0</v>
      </c>
      <c r="Q164">
        <v>1100</v>
      </c>
      <c r="R164">
        <v>1100</v>
      </c>
      <c r="S164">
        <v>4768.5</v>
      </c>
    </row>
    <row r="165" spans="1:19" x14ac:dyDescent="0.2">
      <c r="A165">
        <v>165</v>
      </c>
      <c r="B165" s="3">
        <v>45569</v>
      </c>
      <c r="C165" s="13" t="s">
        <v>41</v>
      </c>
      <c r="D165" s="13">
        <v>2598.75</v>
      </c>
      <c r="E165" s="13">
        <v>11265.58</v>
      </c>
      <c r="F165" s="7">
        <f t="shared" si="7"/>
        <v>4.335</v>
      </c>
      <c r="G165" s="13" t="s">
        <v>31</v>
      </c>
      <c r="I165" s="13" t="s">
        <v>32</v>
      </c>
      <c r="J165" s="13" t="s">
        <v>11</v>
      </c>
      <c r="K165" s="13" t="s">
        <v>168</v>
      </c>
      <c r="L165">
        <v>1</v>
      </c>
      <c r="M165">
        <v>275</v>
      </c>
      <c r="N165">
        <v>275</v>
      </c>
      <c r="O165" t="s">
        <v>36</v>
      </c>
      <c r="P165">
        <v>0</v>
      </c>
      <c r="Q165">
        <v>275</v>
      </c>
      <c r="R165">
        <v>275</v>
      </c>
      <c r="S165">
        <v>1192.125</v>
      </c>
    </row>
    <row r="166" spans="1:19" x14ac:dyDescent="0.2">
      <c r="A166">
        <v>165</v>
      </c>
      <c r="B166" s="3">
        <v>45569</v>
      </c>
      <c r="C166" s="13" t="s">
        <v>41</v>
      </c>
      <c r="D166" s="13">
        <v>2598.75</v>
      </c>
      <c r="E166" s="13">
        <v>11265.58</v>
      </c>
      <c r="F166" s="7">
        <f t="shared" si="7"/>
        <v>4.335</v>
      </c>
      <c r="G166" s="13" t="s">
        <v>31</v>
      </c>
      <c r="I166" s="13" t="s">
        <v>32</v>
      </c>
      <c r="J166" s="13" t="s">
        <v>6</v>
      </c>
      <c r="K166" s="13" t="s">
        <v>179</v>
      </c>
      <c r="L166">
        <v>1.8</v>
      </c>
      <c r="M166">
        <v>68.75</v>
      </c>
      <c r="N166">
        <v>68.75</v>
      </c>
      <c r="O166" t="s">
        <v>36</v>
      </c>
      <c r="P166">
        <v>0</v>
      </c>
      <c r="Q166">
        <v>123.75</v>
      </c>
      <c r="R166">
        <v>123.75</v>
      </c>
      <c r="S166">
        <v>536.45624999999995</v>
      </c>
    </row>
    <row r="167" spans="1:19" x14ac:dyDescent="0.2">
      <c r="A167">
        <v>170</v>
      </c>
      <c r="B167" t="s">
        <v>76</v>
      </c>
      <c r="C167" s="13" t="s">
        <v>30</v>
      </c>
      <c r="D167" s="13">
        <v>9500</v>
      </c>
      <c r="E167" s="13">
        <v>40622.949999999997</v>
      </c>
      <c r="F167" s="7">
        <f t="shared" si="7"/>
        <v>4.2760999999999996</v>
      </c>
      <c r="G167" s="13" t="s">
        <v>31</v>
      </c>
      <c r="H167" s="13" t="s">
        <v>3</v>
      </c>
      <c r="I167" s="13" t="s">
        <v>32</v>
      </c>
      <c r="J167" s="13" t="s">
        <v>2</v>
      </c>
      <c r="K167" s="13" t="s">
        <v>166</v>
      </c>
      <c r="L167">
        <v>1</v>
      </c>
      <c r="M167">
        <v>9500</v>
      </c>
      <c r="N167">
        <v>9500</v>
      </c>
      <c r="O167" t="s">
        <v>36</v>
      </c>
      <c r="P167">
        <v>0</v>
      </c>
      <c r="Q167">
        <v>9500</v>
      </c>
      <c r="R167">
        <v>9500</v>
      </c>
      <c r="S167">
        <v>40622.949999999997</v>
      </c>
    </row>
    <row r="168" spans="1:19" x14ac:dyDescent="0.2">
      <c r="A168">
        <v>171</v>
      </c>
      <c r="B168" t="s">
        <v>77</v>
      </c>
      <c r="C168" s="13" t="s">
        <v>73</v>
      </c>
      <c r="D168" s="13">
        <v>1100</v>
      </c>
      <c r="E168" s="13">
        <v>4703.71</v>
      </c>
      <c r="F168" s="7">
        <f t="shared" si="7"/>
        <v>4.2760999999999996</v>
      </c>
      <c r="G168" s="13" t="s">
        <v>31</v>
      </c>
      <c r="H168" s="13" t="s">
        <v>3</v>
      </c>
      <c r="I168" s="13" t="s">
        <v>32</v>
      </c>
      <c r="J168" s="13" t="s">
        <v>6</v>
      </c>
      <c r="K168" s="13" t="s">
        <v>179</v>
      </c>
      <c r="L168">
        <v>2</v>
      </c>
      <c r="M168">
        <v>550</v>
      </c>
      <c r="N168">
        <v>550</v>
      </c>
      <c r="O168" t="s">
        <v>36</v>
      </c>
      <c r="P168">
        <v>0</v>
      </c>
      <c r="Q168">
        <v>1100</v>
      </c>
      <c r="R168">
        <v>1100</v>
      </c>
      <c r="S168">
        <v>4703.7099999999991</v>
      </c>
    </row>
    <row r="169" spans="1:19" x14ac:dyDescent="0.2">
      <c r="A169">
        <v>175</v>
      </c>
      <c r="B169" t="s">
        <v>78</v>
      </c>
      <c r="C169" s="13" t="s">
        <v>48</v>
      </c>
      <c r="D169" s="13">
        <v>687.5</v>
      </c>
      <c r="E169" s="13">
        <v>2939.82</v>
      </c>
      <c r="F169" s="7">
        <f t="shared" si="7"/>
        <v>4.2760999999999996</v>
      </c>
      <c r="G169" s="13" t="s">
        <v>31</v>
      </c>
      <c r="H169" s="13" t="s">
        <v>3</v>
      </c>
      <c r="I169" s="13" t="s">
        <v>32</v>
      </c>
      <c r="J169" s="13" t="s">
        <v>2</v>
      </c>
      <c r="K169" s="13" t="s">
        <v>166</v>
      </c>
      <c r="L169">
        <v>1</v>
      </c>
      <c r="M169">
        <v>550</v>
      </c>
      <c r="N169">
        <v>550</v>
      </c>
      <c r="O169" t="s">
        <v>36</v>
      </c>
      <c r="P169">
        <v>0</v>
      </c>
      <c r="Q169">
        <v>550</v>
      </c>
      <c r="R169">
        <v>550</v>
      </c>
      <c r="S169">
        <v>2351.8549999999996</v>
      </c>
    </row>
    <row r="170" spans="1:19" x14ac:dyDescent="0.2">
      <c r="A170">
        <v>175</v>
      </c>
      <c r="B170" t="s">
        <v>78</v>
      </c>
      <c r="C170" s="13" t="s">
        <v>48</v>
      </c>
      <c r="D170" s="13">
        <v>687.5</v>
      </c>
      <c r="E170" s="13">
        <v>2939.82</v>
      </c>
      <c r="F170" s="7">
        <f t="shared" si="7"/>
        <v>4.2760999999999996</v>
      </c>
      <c r="G170" s="13" t="s">
        <v>31</v>
      </c>
      <c r="I170" s="13" t="s">
        <v>32</v>
      </c>
      <c r="J170" s="13" t="s">
        <v>11</v>
      </c>
      <c r="K170" s="13" t="s">
        <v>168</v>
      </c>
      <c r="L170">
        <v>1</v>
      </c>
      <c r="M170">
        <v>137.5</v>
      </c>
      <c r="N170">
        <v>137.5</v>
      </c>
      <c r="O170" t="s">
        <v>36</v>
      </c>
      <c r="P170">
        <v>0</v>
      </c>
      <c r="Q170">
        <v>137.5</v>
      </c>
      <c r="R170">
        <v>137.5</v>
      </c>
      <c r="S170">
        <v>587.96374999999989</v>
      </c>
    </row>
    <row r="171" spans="1:19" x14ac:dyDescent="0.2">
      <c r="A171">
        <v>176</v>
      </c>
      <c r="B171" t="s">
        <v>79</v>
      </c>
      <c r="C171" s="13" t="s">
        <v>48</v>
      </c>
      <c r="D171" s="13">
        <v>1140.25</v>
      </c>
      <c r="E171" s="13">
        <v>4875.82</v>
      </c>
      <c r="F171" s="7">
        <f t="shared" si="7"/>
        <v>4.2760999999999996</v>
      </c>
      <c r="G171" s="13" t="s">
        <v>31</v>
      </c>
      <c r="H171" s="13" t="s">
        <v>3</v>
      </c>
      <c r="I171" s="13" t="s">
        <v>32</v>
      </c>
      <c r="J171" s="13" t="s">
        <v>9</v>
      </c>
      <c r="K171" s="13" t="s">
        <v>172</v>
      </c>
      <c r="L171">
        <v>380</v>
      </c>
      <c r="M171">
        <v>0.2</v>
      </c>
      <c r="N171">
        <v>0.2</v>
      </c>
      <c r="O171" t="s">
        <v>36</v>
      </c>
      <c r="P171">
        <v>0</v>
      </c>
      <c r="Q171">
        <v>76</v>
      </c>
      <c r="R171">
        <v>76</v>
      </c>
      <c r="S171">
        <v>324.98359999999997</v>
      </c>
    </row>
    <row r="172" spans="1:19" x14ac:dyDescent="0.2">
      <c r="A172">
        <v>176</v>
      </c>
      <c r="B172" t="s">
        <v>79</v>
      </c>
      <c r="C172" s="13" t="s">
        <v>48</v>
      </c>
      <c r="D172" s="13">
        <v>1140.25</v>
      </c>
      <c r="E172" s="13">
        <v>4875.82</v>
      </c>
      <c r="F172" s="7">
        <f t="shared" si="7"/>
        <v>4.2760999999999996</v>
      </c>
      <c r="G172" s="13" t="s">
        <v>31</v>
      </c>
      <c r="I172" s="13" t="s">
        <v>32</v>
      </c>
      <c r="J172" s="13" t="s">
        <v>2</v>
      </c>
      <c r="K172" s="13" t="s">
        <v>166</v>
      </c>
      <c r="L172">
        <v>1</v>
      </c>
      <c r="M172">
        <v>550</v>
      </c>
      <c r="N172">
        <v>550</v>
      </c>
      <c r="O172" t="s">
        <v>36</v>
      </c>
      <c r="P172">
        <v>0</v>
      </c>
      <c r="Q172">
        <v>550</v>
      </c>
      <c r="R172">
        <v>550</v>
      </c>
      <c r="S172">
        <v>2351.8549999999996</v>
      </c>
    </row>
    <row r="173" spans="1:19" x14ac:dyDescent="0.2">
      <c r="A173">
        <v>176</v>
      </c>
      <c r="B173" t="s">
        <v>79</v>
      </c>
      <c r="C173" s="13" t="s">
        <v>48</v>
      </c>
      <c r="D173" s="13">
        <v>1140.25</v>
      </c>
      <c r="E173" s="13">
        <v>4875.82</v>
      </c>
      <c r="F173" s="7">
        <f t="shared" si="7"/>
        <v>4.2760999999999996</v>
      </c>
      <c r="G173" s="13" t="s">
        <v>31</v>
      </c>
      <c r="I173" s="13" t="s">
        <v>32</v>
      </c>
      <c r="J173" s="13" t="s">
        <v>11</v>
      </c>
      <c r="K173" s="13" t="s">
        <v>168</v>
      </c>
      <c r="L173">
        <v>1</v>
      </c>
      <c r="M173">
        <v>137.5</v>
      </c>
      <c r="N173">
        <v>137.5</v>
      </c>
      <c r="O173" t="s">
        <v>36</v>
      </c>
      <c r="P173">
        <v>0</v>
      </c>
      <c r="Q173">
        <v>137.5</v>
      </c>
      <c r="R173">
        <v>137.5</v>
      </c>
      <c r="S173">
        <v>587.96374999999989</v>
      </c>
    </row>
    <row r="174" spans="1:19" x14ac:dyDescent="0.2">
      <c r="A174">
        <v>176</v>
      </c>
      <c r="B174" t="s">
        <v>79</v>
      </c>
      <c r="C174" s="13" t="s">
        <v>48</v>
      </c>
      <c r="D174" s="13">
        <v>1140.25</v>
      </c>
      <c r="E174" s="13">
        <v>4875.82</v>
      </c>
      <c r="F174" s="7">
        <f t="shared" si="7"/>
        <v>4.2760999999999996</v>
      </c>
      <c r="G174" s="13" t="s">
        <v>31</v>
      </c>
      <c r="I174" s="13" t="s">
        <v>32</v>
      </c>
      <c r="J174" s="13" t="s">
        <v>11</v>
      </c>
      <c r="K174" s="13" t="s">
        <v>168</v>
      </c>
      <c r="L174">
        <v>5.5</v>
      </c>
      <c r="M174">
        <v>68.5</v>
      </c>
      <c r="N174">
        <v>68.5</v>
      </c>
      <c r="O174" t="s">
        <v>36</v>
      </c>
      <c r="P174">
        <v>0</v>
      </c>
      <c r="Q174">
        <v>376.75</v>
      </c>
      <c r="R174">
        <v>376.75</v>
      </c>
      <c r="S174">
        <v>1611.0206749999998</v>
      </c>
    </row>
    <row r="175" spans="1:19" x14ac:dyDescent="0.2">
      <c r="A175">
        <v>177</v>
      </c>
      <c r="B175" t="s">
        <v>80</v>
      </c>
      <c r="C175" s="13" t="s">
        <v>35</v>
      </c>
      <c r="D175" s="13">
        <v>862.5</v>
      </c>
      <c r="E175" s="13">
        <v>3688.14</v>
      </c>
      <c r="F175" s="7">
        <f t="shared" si="7"/>
        <v>4.2760999999999996</v>
      </c>
      <c r="G175" s="13" t="s">
        <v>31</v>
      </c>
      <c r="H175" s="13" t="s">
        <v>3</v>
      </c>
      <c r="I175" s="13" t="s">
        <v>32</v>
      </c>
      <c r="J175" s="13" t="s">
        <v>11</v>
      </c>
      <c r="K175" s="13" t="s">
        <v>168</v>
      </c>
      <c r="L175">
        <v>3</v>
      </c>
      <c r="M175">
        <v>87.5</v>
      </c>
      <c r="N175">
        <v>87.5</v>
      </c>
      <c r="O175" t="s">
        <v>36</v>
      </c>
      <c r="P175">
        <v>0</v>
      </c>
      <c r="Q175">
        <v>262.5</v>
      </c>
      <c r="R175">
        <v>262.5</v>
      </c>
      <c r="S175">
        <v>1122.4762499999999</v>
      </c>
    </row>
    <row r="176" spans="1:19" x14ac:dyDescent="0.2">
      <c r="A176">
        <v>177</v>
      </c>
      <c r="B176" t="s">
        <v>80</v>
      </c>
      <c r="C176" s="13" t="s">
        <v>35</v>
      </c>
      <c r="D176" s="13">
        <v>862.5</v>
      </c>
      <c r="E176" s="13">
        <v>3688.14</v>
      </c>
      <c r="F176" s="7">
        <f t="shared" si="7"/>
        <v>4.2760999999999996</v>
      </c>
      <c r="G176" s="13" t="s">
        <v>31</v>
      </c>
      <c r="I176" s="13" t="s">
        <v>32</v>
      </c>
      <c r="J176" s="13" t="s">
        <v>11</v>
      </c>
      <c r="K176" s="13" t="s">
        <v>168</v>
      </c>
      <c r="L176">
        <v>1</v>
      </c>
      <c r="M176">
        <v>250</v>
      </c>
      <c r="N176">
        <v>250</v>
      </c>
      <c r="O176" t="s">
        <v>36</v>
      </c>
      <c r="P176">
        <v>0</v>
      </c>
      <c r="Q176">
        <v>250</v>
      </c>
      <c r="R176">
        <v>250</v>
      </c>
      <c r="S176">
        <v>1069.0249999999999</v>
      </c>
    </row>
    <row r="177" spans="1:19" x14ac:dyDescent="0.2">
      <c r="A177">
        <v>177</v>
      </c>
      <c r="B177" t="s">
        <v>80</v>
      </c>
      <c r="C177" s="13" t="s">
        <v>35</v>
      </c>
      <c r="D177" s="13">
        <v>862.5</v>
      </c>
      <c r="E177" s="13">
        <v>3688.14</v>
      </c>
      <c r="F177" s="7">
        <f t="shared" si="7"/>
        <v>4.2760999999999996</v>
      </c>
      <c r="G177" s="13" t="s">
        <v>31</v>
      </c>
      <c r="I177" s="13" t="s">
        <v>32</v>
      </c>
      <c r="J177" s="13" t="s">
        <v>11</v>
      </c>
      <c r="K177" s="13" t="s">
        <v>168</v>
      </c>
      <c r="L177">
        <v>1</v>
      </c>
      <c r="M177">
        <v>350</v>
      </c>
      <c r="N177">
        <v>350</v>
      </c>
      <c r="O177" t="s">
        <v>36</v>
      </c>
      <c r="P177">
        <v>0</v>
      </c>
      <c r="Q177">
        <v>350</v>
      </c>
      <c r="R177">
        <v>350</v>
      </c>
      <c r="S177">
        <v>1496.6349999999998</v>
      </c>
    </row>
    <row r="178" spans="1:19" x14ac:dyDescent="0.2">
      <c r="A178">
        <v>178</v>
      </c>
      <c r="B178" t="s">
        <v>81</v>
      </c>
      <c r="C178" s="13" t="s">
        <v>50</v>
      </c>
      <c r="D178" s="13">
        <v>2138.0500000000002</v>
      </c>
      <c r="E178" s="13">
        <v>2138.0500000000002</v>
      </c>
      <c r="F178" s="13"/>
      <c r="G178" s="13" t="s">
        <v>37</v>
      </c>
      <c r="H178" s="13" t="s">
        <v>3</v>
      </c>
      <c r="I178" s="13" t="s">
        <v>32</v>
      </c>
      <c r="J178" s="13" t="s">
        <v>2</v>
      </c>
      <c r="K178" s="13" t="s">
        <v>166</v>
      </c>
      <c r="L178">
        <v>1</v>
      </c>
      <c r="M178">
        <v>2138.0500000000002</v>
      </c>
      <c r="N178">
        <v>2629.8</v>
      </c>
      <c r="O178">
        <v>23</v>
      </c>
      <c r="P178">
        <v>491.75</v>
      </c>
      <c r="Q178">
        <v>2138.0500000000002</v>
      </c>
      <c r="R178">
        <v>2629.8</v>
      </c>
      <c r="S178">
        <v>2138.0500000000002</v>
      </c>
    </row>
    <row r="179" spans="1:19" x14ac:dyDescent="0.2">
      <c r="A179">
        <v>179</v>
      </c>
      <c r="B179" t="s">
        <v>82</v>
      </c>
      <c r="C179" s="13" t="s">
        <v>51</v>
      </c>
      <c r="D179" s="13">
        <v>1227.3800000000001</v>
      </c>
      <c r="E179" s="13">
        <v>5248.4</v>
      </c>
      <c r="F179" s="7">
        <f t="shared" ref="F179:F202" si="8">ROUND(E179/D179,4)</f>
        <v>4.2760999999999996</v>
      </c>
      <c r="G179" s="13" t="s">
        <v>31</v>
      </c>
      <c r="H179" s="13" t="s">
        <v>3</v>
      </c>
      <c r="I179" s="13" t="s">
        <v>32</v>
      </c>
      <c r="J179" s="13" t="s">
        <v>11</v>
      </c>
      <c r="K179" s="13" t="s">
        <v>168</v>
      </c>
      <c r="L179">
        <v>1</v>
      </c>
      <c r="M179">
        <v>500</v>
      </c>
      <c r="N179">
        <v>500</v>
      </c>
      <c r="O179" t="s">
        <v>36</v>
      </c>
      <c r="P179">
        <v>0</v>
      </c>
      <c r="Q179">
        <v>500</v>
      </c>
      <c r="R179">
        <v>500</v>
      </c>
      <c r="S179">
        <v>2138.0499999999997</v>
      </c>
    </row>
    <row r="180" spans="1:19" x14ac:dyDescent="0.2">
      <c r="A180">
        <v>179</v>
      </c>
      <c r="B180" t="s">
        <v>82</v>
      </c>
      <c r="C180" s="13" t="s">
        <v>51</v>
      </c>
      <c r="D180" s="13">
        <v>1227.3800000000001</v>
      </c>
      <c r="E180" s="13">
        <v>5248.4</v>
      </c>
      <c r="F180" s="7">
        <f t="shared" si="8"/>
        <v>4.2760999999999996</v>
      </c>
      <c r="G180" s="13" t="s">
        <v>31</v>
      </c>
      <c r="I180" s="13" t="s">
        <v>32</v>
      </c>
      <c r="J180" s="13" t="s">
        <v>9</v>
      </c>
      <c r="K180" s="13" t="s">
        <v>172</v>
      </c>
      <c r="L180">
        <v>8082</v>
      </c>
      <c r="M180">
        <v>0.09</v>
      </c>
      <c r="N180">
        <v>0.09</v>
      </c>
      <c r="O180" t="s">
        <v>36</v>
      </c>
      <c r="P180">
        <v>0</v>
      </c>
      <c r="Q180">
        <v>727.38</v>
      </c>
      <c r="R180">
        <v>727.38</v>
      </c>
      <c r="S180">
        <v>3110.3496179999997</v>
      </c>
    </row>
    <row r="181" spans="1:19" x14ac:dyDescent="0.2">
      <c r="A181">
        <v>182</v>
      </c>
      <c r="B181" t="s">
        <v>83</v>
      </c>
      <c r="C181" s="13" t="s">
        <v>52</v>
      </c>
      <c r="D181" s="13">
        <v>639.25</v>
      </c>
      <c r="E181" s="13">
        <v>2733.5</v>
      </c>
      <c r="F181" s="7">
        <f t="shared" si="8"/>
        <v>4.2760999999999996</v>
      </c>
      <c r="G181" s="13" t="s">
        <v>31</v>
      </c>
      <c r="H181" s="13" t="s">
        <v>3</v>
      </c>
      <c r="I181" s="13" t="s">
        <v>32</v>
      </c>
      <c r="J181" s="13" t="s">
        <v>2</v>
      </c>
      <c r="K181" s="13" t="s">
        <v>166</v>
      </c>
      <c r="L181">
        <v>1</v>
      </c>
      <c r="M181">
        <v>330</v>
      </c>
      <c r="N181">
        <v>330</v>
      </c>
      <c r="O181" t="s">
        <v>36</v>
      </c>
      <c r="P181">
        <v>0</v>
      </c>
      <c r="Q181">
        <v>330</v>
      </c>
      <c r="R181">
        <v>330</v>
      </c>
      <c r="S181">
        <v>1411.1129999999998</v>
      </c>
    </row>
    <row r="182" spans="1:19" x14ac:dyDescent="0.2">
      <c r="A182">
        <v>182</v>
      </c>
      <c r="B182" t="s">
        <v>83</v>
      </c>
      <c r="C182" s="13" t="s">
        <v>52</v>
      </c>
      <c r="D182" s="13">
        <v>639.25</v>
      </c>
      <c r="E182" s="13">
        <v>2733.5</v>
      </c>
      <c r="F182" s="7">
        <f t="shared" si="8"/>
        <v>4.2760999999999996</v>
      </c>
      <c r="G182" s="13" t="s">
        <v>31</v>
      </c>
      <c r="I182" s="13" t="s">
        <v>32</v>
      </c>
      <c r="J182" s="13" t="s">
        <v>11</v>
      </c>
      <c r="K182" s="13" t="s">
        <v>168</v>
      </c>
      <c r="L182">
        <v>1</v>
      </c>
      <c r="M182">
        <v>275</v>
      </c>
      <c r="N182">
        <v>275</v>
      </c>
      <c r="O182" t="s">
        <v>36</v>
      </c>
      <c r="P182">
        <v>0</v>
      </c>
      <c r="Q182">
        <v>275</v>
      </c>
      <c r="R182">
        <v>275</v>
      </c>
      <c r="S182">
        <v>1175.9274999999998</v>
      </c>
    </row>
    <row r="183" spans="1:19" x14ac:dyDescent="0.2">
      <c r="A183">
        <v>182</v>
      </c>
      <c r="B183" t="s">
        <v>83</v>
      </c>
      <c r="C183" s="13" t="s">
        <v>52</v>
      </c>
      <c r="D183" s="13">
        <v>639.25</v>
      </c>
      <c r="E183" s="13">
        <v>2733.5</v>
      </c>
      <c r="F183" s="7">
        <f t="shared" si="8"/>
        <v>4.2760999999999996</v>
      </c>
      <c r="G183" s="13" t="s">
        <v>31</v>
      </c>
      <c r="I183" s="13" t="s">
        <v>32</v>
      </c>
      <c r="J183" s="13" t="s">
        <v>11</v>
      </c>
      <c r="K183" s="13" t="s">
        <v>168</v>
      </c>
      <c r="L183">
        <v>0.5</v>
      </c>
      <c r="M183">
        <v>68.5</v>
      </c>
      <c r="N183">
        <v>68.5</v>
      </c>
      <c r="O183" t="s">
        <v>36</v>
      </c>
      <c r="P183">
        <v>0</v>
      </c>
      <c r="Q183">
        <v>34.25</v>
      </c>
      <c r="R183">
        <v>34.25</v>
      </c>
      <c r="S183">
        <v>146.456425</v>
      </c>
    </row>
    <row r="184" spans="1:19" x14ac:dyDescent="0.2">
      <c r="A184">
        <v>186</v>
      </c>
      <c r="B184" t="s">
        <v>84</v>
      </c>
      <c r="C184" s="13" t="s">
        <v>53</v>
      </c>
      <c r="D184" s="13">
        <v>330</v>
      </c>
      <c r="E184" s="13">
        <v>1411.11</v>
      </c>
      <c r="F184" s="7">
        <f t="shared" si="8"/>
        <v>4.2760999999999996</v>
      </c>
      <c r="G184" s="13" t="s">
        <v>31</v>
      </c>
      <c r="H184" s="13" t="s">
        <v>3</v>
      </c>
      <c r="I184" s="13" t="s">
        <v>32</v>
      </c>
      <c r="J184" s="13" t="s">
        <v>2</v>
      </c>
      <c r="K184" s="13" t="s">
        <v>166</v>
      </c>
      <c r="L184">
        <v>1</v>
      </c>
      <c r="M184">
        <v>330</v>
      </c>
      <c r="N184">
        <v>405.9</v>
      </c>
      <c r="O184">
        <v>23</v>
      </c>
      <c r="P184">
        <v>75.900000000000006</v>
      </c>
      <c r="Q184">
        <v>330</v>
      </c>
      <c r="R184">
        <v>405.9</v>
      </c>
      <c r="S184">
        <v>1411.1129999999998</v>
      </c>
    </row>
    <row r="185" spans="1:19" x14ac:dyDescent="0.2">
      <c r="A185">
        <v>187</v>
      </c>
      <c r="B185" t="s">
        <v>85</v>
      </c>
      <c r="C185" s="13" t="s">
        <v>54</v>
      </c>
      <c r="D185" s="13">
        <v>275</v>
      </c>
      <c r="E185" s="13">
        <v>1175.93</v>
      </c>
      <c r="F185" s="7">
        <f t="shared" si="8"/>
        <v>4.2760999999999996</v>
      </c>
      <c r="G185" s="13" t="s">
        <v>31</v>
      </c>
      <c r="H185" s="13" t="s">
        <v>3</v>
      </c>
      <c r="I185" s="13" t="s">
        <v>32</v>
      </c>
      <c r="J185" s="13" t="s">
        <v>11</v>
      </c>
      <c r="K185" s="13" t="s">
        <v>168</v>
      </c>
      <c r="L185">
        <v>1</v>
      </c>
      <c r="M185">
        <v>275</v>
      </c>
      <c r="N185">
        <v>275</v>
      </c>
      <c r="O185" t="s">
        <v>36</v>
      </c>
      <c r="P185">
        <v>0</v>
      </c>
      <c r="Q185">
        <v>275</v>
      </c>
      <c r="R185">
        <v>275</v>
      </c>
      <c r="S185">
        <v>1175.9274999999998</v>
      </c>
    </row>
    <row r="186" spans="1:19" x14ac:dyDescent="0.2">
      <c r="A186">
        <v>188</v>
      </c>
      <c r="B186" t="s">
        <v>86</v>
      </c>
      <c r="C186" s="13" t="s">
        <v>55</v>
      </c>
      <c r="D186" s="13">
        <v>1133.7</v>
      </c>
      <c r="E186" s="13">
        <v>4847.8100000000004</v>
      </c>
      <c r="F186" s="7">
        <f t="shared" si="8"/>
        <v>4.2760999999999996</v>
      </c>
      <c r="G186" s="13" t="s">
        <v>31</v>
      </c>
      <c r="H186" s="13" t="s">
        <v>3</v>
      </c>
      <c r="I186" s="13" t="s">
        <v>32</v>
      </c>
      <c r="J186" s="13" t="s">
        <v>2</v>
      </c>
      <c r="K186" s="13" t="s">
        <v>166</v>
      </c>
      <c r="L186">
        <v>1</v>
      </c>
      <c r="M186">
        <v>935</v>
      </c>
      <c r="N186">
        <v>935</v>
      </c>
      <c r="O186" t="s">
        <v>36</v>
      </c>
      <c r="P186">
        <v>0</v>
      </c>
      <c r="Q186">
        <v>935</v>
      </c>
      <c r="R186">
        <v>935</v>
      </c>
      <c r="S186">
        <v>3998.1534999999994</v>
      </c>
    </row>
    <row r="187" spans="1:19" x14ac:dyDescent="0.2">
      <c r="A187">
        <v>188</v>
      </c>
      <c r="B187" t="s">
        <v>86</v>
      </c>
      <c r="C187" s="13" t="s">
        <v>55</v>
      </c>
      <c r="D187" s="13">
        <v>1133.7</v>
      </c>
      <c r="E187" s="13">
        <v>4847.8100000000004</v>
      </c>
      <c r="F187" s="7">
        <f t="shared" si="8"/>
        <v>4.2760999999999996</v>
      </c>
      <c r="G187" s="13" t="s">
        <v>31</v>
      </c>
      <c r="I187" s="13" t="s">
        <v>32</v>
      </c>
      <c r="J187" s="13" t="s">
        <v>11</v>
      </c>
      <c r="K187" s="13" t="s">
        <v>168</v>
      </c>
      <c r="L187">
        <v>1</v>
      </c>
      <c r="M187">
        <v>137.5</v>
      </c>
      <c r="N187">
        <v>137.5</v>
      </c>
      <c r="O187" t="s">
        <v>36</v>
      </c>
      <c r="P187">
        <v>0</v>
      </c>
      <c r="Q187">
        <v>137.5</v>
      </c>
      <c r="R187">
        <v>137.5</v>
      </c>
      <c r="S187">
        <v>587.96374999999989</v>
      </c>
    </row>
    <row r="188" spans="1:19" x14ac:dyDescent="0.2">
      <c r="A188">
        <v>188</v>
      </c>
      <c r="B188" t="s">
        <v>86</v>
      </c>
      <c r="C188" s="13" t="s">
        <v>55</v>
      </c>
      <c r="D188" s="13">
        <v>1133.7</v>
      </c>
      <c r="E188" s="13">
        <v>4847.8100000000004</v>
      </c>
      <c r="F188" s="7">
        <f t="shared" si="8"/>
        <v>4.2760999999999996</v>
      </c>
      <c r="G188" s="13" t="s">
        <v>31</v>
      </c>
      <c r="I188" s="13" t="s">
        <v>32</v>
      </c>
      <c r="J188" s="13" t="s">
        <v>11</v>
      </c>
      <c r="K188" s="13" t="s">
        <v>168</v>
      </c>
      <c r="L188">
        <v>0.9</v>
      </c>
      <c r="M188">
        <v>68</v>
      </c>
      <c r="N188">
        <v>68</v>
      </c>
      <c r="O188" t="s">
        <v>36</v>
      </c>
      <c r="P188">
        <v>0</v>
      </c>
      <c r="Q188">
        <v>61.2</v>
      </c>
      <c r="R188">
        <v>61.2</v>
      </c>
      <c r="S188">
        <v>261.69731999999999</v>
      </c>
    </row>
    <row r="189" spans="1:19" x14ac:dyDescent="0.2">
      <c r="A189">
        <v>189</v>
      </c>
      <c r="B189" t="s">
        <v>87</v>
      </c>
      <c r="C189" s="13" t="s">
        <v>56</v>
      </c>
      <c r="D189" s="13">
        <v>302.5</v>
      </c>
      <c r="E189" s="13">
        <v>1293.52</v>
      </c>
      <c r="F189" s="7">
        <f t="shared" si="8"/>
        <v>4.2760999999999996</v>
      </c>
      <c r="G189" s="13" t="s">
        <v>31</v>
      </c>
      <c r="H189" s="13" t="s">
        <v>3</v>
      </c>
      <c r="I189" s="13" t="s">
        <v>32</v>
      </c>
      <c r="J189" s="13" t="s">
        <v>2</v>
      </c>
      <c r="K189" s="13" t="s">
        <v>166</v>
      </c>
      <c r="L189">
        <v>1</v>
      </c>
      <c r="M189">
        <v>165</v>
      </c>
      <c r="N189">
        <v>165</v>
      </c>
      <c r="O189" t="s">
        <v>36</v>
      </c>
      <c r="P189">
        <v>0</v>
      </c>
      <c r="Q189">
        <v>165</v>
      </c>
      <c r="R189">
        <v>165</v>
      </c>
      <c r="S189">
        <v>705.55649999999991</v>
      </c>
    </row>
    <row r="190" spans="1:19" x14ac:dyDescent="0.2">
      <c r="A190">
        <v>189</v>
      </c>
      <c r="B190" t="s">
        <v>87</v>
      </c>
      <c r="C190" s="13" t="s">
        <v>56</v>
      </c>
      <c r="D190" s="13">
        <v>302.5</v>
      </c>
      <c r="E190" s="13">
        <v>1293.52</v>
      </c>
      <c r="F190" s="7">
        <f t="shared" si="8"/>
        <v>4.2760999999999996</v>
      </c>
      <c r="G190" s="13" t="s">
        <v>31</v>
      </c>
      <c r="I190" s="13" t="s">
        <v>32</v>
      </c>
      <c r="J190" s="13" t="s">
        <v>11</v>
      </c>
      <c r="K190" s="13" t="s">
        <v>168</v>
      </c>
      <c r="L190">
        <v>1</v>
      </c>
      <c r="M190">
        <v>137.5</v>
      </c>
      <c r="N190">
        <v>137.5</v>
      </c>
      <c r="O190" t="s">
        <v>36</v>
      </c>
      <c r="P190">
        <v>0</v>
      </c>
      <c r="Q190">
        <v>137.5</v>
      </c>
      <c r="R190">
        <v>137.5</v>
      </c>
      <c r="S190">
        <v>587.96374999999989</v>
      </c>
    </row>
    <row r="191" spans="1:19" x14ac:dyDescent="0.2">
      <c r="A191">
        <v>190</v>
      </c>
      <c r="B191" t="s">
        <v>88</v>
      </c>
      <c r="C191" s="13" t="s">
        <v>57</v>
      </c>
      <c r="D191" s="13">
        <v>2796.25</v>
      </c>
      <c r="E191" s="13">
        <v>11957.04</v>
      </c>
      <c r="F191" s="7">
        <f t="shared" si="8"/>
        <v>4.2760999999999996</v>
      </c>
      <c r="G191" s="13" t="s">
        <v>31</v>
      </c>
      <c r="H191" s="13" t="s">
        <v>3</v>
      </c>
      <c r="I191" s="13" t="s">
        <v>32</v>
      </c>
      <c r="J191" s="13" t="s">
        <v>2</v>
      </c>
      <c r="K191" s="13" t="s">
        <v>166</v>
      </c>
      <c r="L191">
        <v>1</v>
      </c>
      <c r="M191">
        <v>1100</v>
      </c>
      <c r="N191">
        <v>1100</v>
      </c>
      <c r="O191" t="s">
        <v>36</v>
      </c>
      <c r="P191">
        <v>0</v>
      </c>
      <c r="Q191">
        <v>1100</v>
      </c>
      <c r="R191">
        <v>1100</v>
      </c>
      <c r="S191">
        <v>4703.7099999999991</v>
      </c>
    </row>
    <row r="192" spans="1:19" x14ac:dyDescent="0.2">
      <c r="A192">
        <v>190</v>
      </c>
      <c r="B192" t="s">
        <v>88</v>
      </c>
      <c r="C192" s="13" t="s">
        <v>57</v>
      </c>
      <c r="D192" s="13">
        <v>2796.25</v>
      </c>
      <c r="E192" s="13">
        <v>11957.04</v>
      </c>
      <c r="F192" s="7">
        <f t="shared" si="8"/>
        <v>4.2760999999999996</v>
      </c>
      <c r="G192" s="13" t="s">
        <v>31</v>
      </c>
      <c r="I192" s="13" t="s">
        <v>32</v>
      </c>
      <c r="J192" s="13" t="s">
        <v>2</v>
      </c>
      <c r="K192" s="13" t="s">
        <v>166</v>
      </c>
      <c r="L192">
        <v>1</v>
      </c>
      <c r="M192">
        <v>1100</v>
      </c>
      <c r="N192">
        <v>1100</v>
      </c>
      <c r="O192" t="s">
        <v>36</v>
      </c>
      <c r="P192">
        <v>0</v>
      </c>
      <c r="Q192">
        <v>1100</v>
      </c>
      <c r="R192">
        <v>1100</v>
      </c>
      <c r="S192">
        <v>4703.7099999999991</v>
      </c>
    </row>
    <row r="193" spans="1:19" x14ac:dyDescent="0.2">
      <c r="A193">
        <v>190</v>
      </c>
      <c r="B193" t="s">
        <v>88</v>
      </c>
      <c r="C193" s="13" t="s">
        <v>57</v>
      </c>
      <c r="D193" s="13">
        <v>2796.25</v>
      </c>
      <c r="E193" s="13">
        <v>11957.04</v>
      </c>
      <c r="F193" s="7">
        <f t="shared" si="8"/>
        <v>4.2760999999999996</v>
      </c>
      <c r="G193" s="13" t="s">
        <v>31</v>
      </c>
      <c r="I193" s="13" t="s">
        <v>32</v>
      </c>
      <c r="J193" s="13" t="s">
        <v>11</v>
      </c>
      <c r="K193" s="13" t="s">
        <v>168</v>
      </c>
      <c r="L193">
        <v>1</v>
      </c>
      <c r="M193">
        <v>500</v>
      </c>
      <c r="N193">
        <v>500</v>
      </c>
      <c r="O193" t="s">
        <v>36</v>
      </c>
      <c r="P193">
        <v>0</v>
      </c>
      <c r="Q193">
        <v>500</v>
      </c>
      <c r="R193">
        <v>500</v>
      </c>
      <c r="S193">
        <v>2138.0499999999997</v>
      </c>
    </row>
    <row r="194" spans="1:19" x14ac:dyDescent="0.2">
      <c r="A194">
        <v>190</v>
      </c>
      <c r="B194" t="s">
        <v>88</v>
      </c>
      <c r="C194" s="13" t="s">
        <v>57</v>
      </c>
      <c r="D194" s="13">
        <v>2796.25</v>
      </c>
      <c r="E194" s="13">
        <v>11957.04</v>
      </c>
      <c r="F194" s="7">
        <f t="shared" si="8"/>
        <v>4.2760999999999996</v>
      </c>
      <c r="G194" s="13" t="s">
        <v>31</v>
      </c>
      <c r="I194" s="13" t="s">
        <v>32</v>
      </c>
      <c r="J194" s="13" t="s">
        <v>6</v>
      </c>
      <c r="K194" s="13" t="s">
        <v>179</v>
      </c>
      <c r="L194">
        <v>1.4</v>
      </c>
      <c r="M194">
        <v>68.75</v>
      </c>
      <c r="N194">
        <v>68.75</v>
      </c>
      <c r="O194" t="s">
        <v>36</v>
      </c>
      <c r="P194">
        <v>0</v>
      </c>
      <c r="Q194">
        <v>96.25</v>
      </c>
      <c r="R194">
        <v>96.25</v>
      </c>
      <c r="S194">
        <v>411.57462499999997</v>
      </c>
    </row>
    <row r="195" spans="1:19" x14ac:dyDescent="0.2">
      <c r="A195">
        <v>191</v>
      </c>
      <c r="B195" t="s">
        <v>89</v>
      </c>
      <c r="C195" s="13" t="s">
        <v>43</v>
      </c>
      <c r="D195" s="13">
        <v>1928.28</v>
      </c>
      <c r="E195" s="13">
        <v>8245.52</v>
      </c>
      <c r="F195" s="7">
        <f t="shared" si="8"/>
        <v>4.2760999999999996</v>
      </c>
      <c r="G195" s="13" t="s">
        <v>31</v>
      </c>
      <c r="H195" s="13" t="s">
        <v>3</v>
      </c>
      <c r="I195" s="13" t="s">
        <v>32</v>
      </c>
      <c r="J195" s="13" t="s">
        <v>2</v>
      </c>
      <c r="K195" s="13" t="s">
        <v>166</v>
      </c>
      <c r="L195">
        <v>1</v>
      </c>
      <c r="M195">
        <v>1100</v>
      </c>
      <c r="N195">
        <v>1100</v>
      </c>
      <c r="O195" t="s">
        <v>36</v>
      </c>
      <c r="P195">
        <v>0</v>
      </c>
      <c r="Q195">
        <v>1100</v>
      </c>
      <c r="R195">
        <v>1100</v>
      </c>
      <c r="S195">
        <v>4703.7099999999991</v>
      </c>
    </row>
    <row r="196" spans="1:19" x14ac:dyDescent="0.2">
      <c r="A196">
        <v>191</v>
      </c>
      <c r="B196" t="s">
        <v>89</v>
      </c>
      <c r="C196" s="13" t="s">
        <v>43</v>
      </c>
      <c r="D196" s="13">
        <v>1928.28</v>
      </c>
      <c r="E196" s="13">
        <v>8245.52</v>
      </c>
      <c r="F196" s="7">
        <f t="shared" si="8"/>
        <v>4.2760999999999996</v>
      </c>
      <c r="G196" s="13" t="s">
        <v>31</v>
      </c>
      <c r="I196" s="13" t="s">
        <v>32</v>
      </c>
      <c r="J196" s="13" t="s">
        <v>11</v>
      </c>
      <c r="K196" s="13" t="s">
        <v>168</v>
      </c>
      <c r="L196">
        <v>1</v>
      </c>
      <c r="M196">
        <v>275</v>
      </c>
      <c r="N196">
        <v>275</v>
      </c>
      <c r="O196" t="s">
        <v>36</v>
      </c>
      <c r="P196">
        <v>0</v>
      </c>
      <c r="Q196">
        <v>275</v>
      </c>
      <c r="R196">
        <v>275</v>
      </c>
      <c r="S196">
        <v>1175.9274999999998</v>
      </c>
    </row>
    <row r="197" spans="1:19" x14ac:dyDescent="0.2">
      <c r="A197">
        <v>191</v>
      </c>
      <c r="B197" t="s">
        <v>89</v>
      </c>
      <c r="C197" s="13" t="s">
        <v>43</v>
      </c>
      <c r="D197" s="13">
        <v>1928.28</v>
      </c>
      <c r="E197" s="13">
        <v>8245.52</v>
      </c>
      <c r="F197" s="7">
        <f t="shared" si="8"/>
        <v>4.2760999999999996</v>
      </c>
      <c r="G197" s="13" t="s">
        <v>31</v>
      </c>
      <c r="I197" s="13" t="s">
        <v>32</v>
      </c>
      <c r="J197" s="13" t="s">
        <v>9</v>
      </c>
      <c r="K197" s="13" t="s">
        <v>172</v>
      </c>
      <c r="L197">
        <v>6916</v>
      </c>
      <c r="M197">
        <v>0.08</v>
      </c>
      <c r="N197">
        <v>0.08</v>
      </c>
      <c r="O197" t="s">
        <v>36</v>
      </c>
      <c r="P197">
        <v>0</v>
      </c>
      <c r="Q197">
        <v>553.28</v>
      </c>
      <c r="R197">
        <v>553.28</v>
      </c>
      <c r="S197">
        <v>2365.8806079999995</v>
      </c>
    </row>
    <row r="198" spans="1:19" x14ac:dyDescent="0.2">
      <c r="A198">
        <v>192</v>
      </c>
      <c r="B198" t="s">
        <v>90</v>
      </c>
      <c r="C198" s="13" t="s">
        <v>58</v>
      </c>
      <c r="D198" s="13">
        <v>605</v>
      </c>
      <c r="E198" s="13">
        <v>2587.04</v>
      </c>
      <c r="F198" s="7">
        <f t="shared" si="8"/>
        <v>4.2760999999999996</v>
      </c>
      <c r="G198" s="13" t="s">
        <v>31</v>
      </c>
      <c r="H198" s="13" t="s">
        <v>3</v>
      </c>
      <c r="I198" s="13" t="s">
        <v>32</v>
      </c>
      <c r="J198" s="13" t="s">
        <v>2</v>
      </c>
      <c r="K198" s="13" t="s">
        <v>166</v>
      </c>
      <c r="L198">
        <v>1</v>
      </c>
      <c r="M198">
        <v>330</v>
      </c>
      <c r="N198">
        <v>330</v>
      </c>
      <c r="O198" t="s">
        <v>36</v>
      </c>
      <c r="P198">
        <v>0</v>
      </c>
      <c r="Q198">
        <v>330</v>
      </c>
      <c r="R198">
        <v>330</v>
      </c>
      <c r="S198">
        <v>1411.1129999999998</v>
      </c>
    </row>
    <row r="199" spans="1:19" x14ac:dyDescent="0.2">
      <c r="A199">
        <v>192</v>
      </c>
      <c r="B199" t="s">
        <v>90</v>
      </c>
      <c r="C199" s="13" t="s">
        <v>58</v>
      </c>
      <c r="D199" s="13">
        <v>605</v>
      </c>
      <c r="E199" s="13">
        <v>2587.04</v>
      </c>
      <c r="F199" s="7">
        <f t="shared" si="8"/>
        <v>4.2760999999999996</v>
      </c>
      <c r="G199" s="13" t="s">
        <v>31</v>
      </c>
      <c r="I199" s="13" t="s">
        <v>32</v>
      </c>
      <c r="J199" s="13" t="s">
        <v>11</v>
      </c>
      <c r="K199" s="13" t="s">
        <v>168</v>
      </c>
      <c r="L199">
        <v>1</v>
      </c>
      <c r="M199">
        <v>275</v>
      </c>
      <c r="N199">
        <v>275</v>
      </c>
      <c r="O199" t="s">
        <v>36</v>
      </c>
      <c r="P199">
        <v>0</v>
      </c>
      <c r="Q199">
        <v>275</v>
      </c>
      <c r="R199">
        <v>275</v>
      </c>
      <c r="S199">
        <v>1175.9274999999998</v>
      </c>
    </row>
    <row r="200" spans="1:19" x14ac:dyDescent="0.2">
      <c r="A200">
        <v>193</v>
      </c>
      <c r="B200" t="s">
        <v>91</v>
      </c>
      <c r="C200" s="13" t="s">
        <v>59</v>
      </c>
      <c r="D200" s="13">
        <v>776.88</v>
      </c>
      <c r="E200" s="13">
        <v>3322.02</v>
      </c>
      <c r="F200" s="7">
        <f t="shared" si="8"/>
        <v>4.2760999999999996</v>
      </c>
      <c r="G200" s="13" t="s">
        <v>31</v>
      </c>
      <c r="H200" s="13" t="s">
        <v>3</v>
      </c>
      <c r="I200" s="13" t="s">
        <v>32</v>
      </c>
      <c r="J200" s="13" t="s">
        <v>2</v>
      </c>
      <c r="K200" s="13" t="s">
        <v>166</v>
      </c>
      <c r="L200">
        <v>1</v>
      </c>
      <c r="M200">
        <v>330</v>
      </c>
      <c r="N200">
        <v>330</v>
      </c>
      <c r="O200" t="s">
        <v>36</v>
      </c>
      <c r="P200">
        <v>0</v>
      </c>
      <c r="Q200">
        <v>330</v>
      </c>
      <c r="R200">
        <v>330</v>
      </c>
      <c r="S200">
        <v>1411.1129999999998</v>
      </c>
    </row>
    <row r="201" spans="1:19" x14ac:dyDescent="0.2">
      <c r="A201">
        <v>193</v>
      </c>
      <c r="B201" t="s">
        <v>91</v>
      </c>
      <c r="C201" s="13" t="s">
        <v>59</v>
      </c>
      <c r="D201" s="13">
        <v>776.88</v>
      </c>
      <c r="E201" s="13">
        <v>3322.02</v>
      </c>
      <c r="F201" s="7">
        <f t="shared" si="8"/>
        <v>4.2760999999999996</v>
      </c>
      <c r="G201" s="13" t="s">
        <v>31</v>
      </c>
      <c r="I201" s="13" t="s">
        <v>32</v>
      </c>
      <c r="J201" s="13" t="s">
        <v>11</v>
      </c>
      <c r="K201" s="13" t="s">
        <v>168</v>
      </c>
      <c r="L201">
        <v>1</v>
      </c>
      <c r="M201">
        <v>275</v>
      </c>
      <c r="N201">
        <v>275</v>
      </c>
      <c r="O201" t="s">
        <v>36</v>
      </c>
      <c r="P201">
        <v>0</v>
      </c>
      <c r="Q201">
        <v>275</v>
      </c>
      <c r="R201">
        <v>275</v>
      </c>
      <c r="S201">
        <v>1175.9274999999998</v>
      </c>
    </row>
    <row r="202" spans="1:19" x14ac:dyDescent="0.2">
      <c r="A202">
        <v>193</v>
      </c>
      <c r="B202" t="s">
        <v>91</v>
      </c>
      <c r="C202" s="13" t="s">
        <v>59</v>
      </c>
      <c r="D202" s="13">
        <v>776.88</v>
      </c>
      <c r="E202" s="13">
        <v>3322.02</v>
      </c>
      <c r="F202" s="7">
        <f t="shared" si="8"/>
        <v>4.2760999999999996</v>
      </c>
      <c r="G202" s="13" t="s">
        <v>31</v>
      </c>
      <c r="I202" s="13" t="s">
        <v>32</v>
      </c>
      <c r="J202" s="13" t="s">
        <v>11</v>
      </c>
      <c r="K202" s="13" t="s">
        <v>168</v>
      </c>
      <c r="L202">
        <v>2.5</v>
      </c>
      <c r="M202">
        <v>68.75</v>
      </c>
      <c r="N202">
        <v>68.75</v>
      </c>
      <c r="O202" t="s">
        <v>36</v>
      </c>
      <c r="P202">
        <v>0</v>
      </c>
      <c r="Q202">
        <v>171.88</v>
      </c>
      <c r="R202">
        <v>171.88</v>
      </c>
      <c r="S202">
        <v>734.95468749999998</v>
      </c>
    </row>
    <row r="203" spans="1:19" x14ac:dyDescent="0.2">
      <c r="A203">
        <v>194</v>
      </c>
      <c r="B203" t="s">
        <v>92</v>
      </c>
      <c r="C203" s="13" t="s">
        <v>60</v>
      </c>
      <c r="D203" s="13">
        <v>2797.11</v>
      </c>
      <c r="E203" s="13">
        <v>2797.11</v>
      </c>
      <c r="F203" s="13"/>
      <c r="G203" s="13" t="s">
        <v>37</v>
      </c>
      <c r="H203" s="13" t="s">
        <v>3</v>
      </c>
      <c r="I203" s="13" t="s">
        <v>32</v>
      </c>
      <c r="J203" s="13" t="s">
        <v>11</v>
      </c>
      <c r="K203" s="13" t="s">
        <v>168</v>
      </c>
      <c r="L203">
        <v>1</v>
      </c>
      <c r="M203">
        <v>1386</v>
      </c>
      <c r="N203">
        <v>1704.78</v>
      </c>
      <c r="O203">
        <v>23</v>
      </c>
      <c r="P203">
        <v>318.77999999999997</v>
      </c>
      <c r="Q203">
        <v>1386</v>
      </c>
      <c r="R203">
        <v>1704.78</v>
      </c>
      <c r="S203">
        <v>1386</v>
      </c>
    </row>
    <row r="204" spans="1:19" x14ac:dyDescent="0.2">
      <c r="A204">
        <v>194</v>
      </c>
      <c r="B204" t="s">
        <v>92</v>
      </c>
      <c r="C204" s="13" t="s">
        <v>60</v>
      </c>
      <c r="F204" s="13"/>
      <c r="G204" s="13" t="s">
        <v>37</v>
      </c>
      <c r="I204" s="13" t="s">
        <v>32</v>
      </c>
      <c r="J204" s="13" t="s">
        <v>2</v>
      </c>
      <c r="K204" s="13" t="s">
        <v>166</v>
      </c>
      <c r="L204">
        <v>1</v>
      </c>
      <c r="M204">
        <v>1411.11</v>
      </c>
      <c r="N204">
        <v>1735.67</v>
      </c>
      <c r="O204">
        <v>23</v>
      </c>
      <c r="P204">
        <v>324.56</v>
      </c>
      <c r="Q204">
        <v>1411.11</v>
      </c>
      <c r="R204">
        <v>1735.67</v>
      </c>
      <c r="S204">
        <v>1411.11</v>
      </c>
    </row>
    <row r="205" spans="1:19" x14ac:dyDescent="0.2">
      <c r="A205">
        <v>198</v>
      </c>
      <c r="B205" s="3">
        <v>45562</v>
      </c>
      <c r="C205" s="13" t="s">
        <v>61</v>
      </c>
      <c r="D205" s="13">
        <v>714.8</v>
      </c>
      <c r="E205" s="13">
        <v>3056.56</v>
      </c>
      <c r="F205" s="7">
        <f t="shared" ref="F205:F218" si="9">ROUND(E205/D205,4)</f>
        <v>4.2760999999999996</v>
      </c>
      <c r="G205" s="13" t="s">
        <v>31</v>
      </c>
      <c r="H205" s="13" t="s">
        <v>3</v>
      </c>
      <c r="I205" s="13" t="s">
        <v>32</v>
      </c>
      <c r="J205" s="13" t="s">
        <v>6</v>
      </c>
      <c r="K205" s="13" t="s">
        <v>179</v>
      </c>
      <c r="L205">
        <v>6.1</v>
      </c>
      <c r="M205">
        <v>68</v>
      </c>
      <c r="N205">
        <v>68</v>
      </c>
      <c r="O205" t="s">
        <v>36</v>
      </c>
      <c r="P205">
        <v>0</v>
      </c>
      <c r="Q205">
        <v>414.8</v>
      </c>
      <c r="R205">
        <v>414.8</v>
      </c>
      <c r="S205">
        <v>1773.7262799999996</v>
      </c>
    </row>
    <row r="206" spans="1:19" x14ac:dyDescent="0.2">
      <c r="A206">
        <v>198</v>
      </c>
      <c r="B206" s="3">
        <v>45562</v>
      </c>
      <c r="C206" s="13" t="s">
        <v>61</v>
      </c>
      <c r="D206" s="13">
        <v>714.8</v>
      </c>
      <c r="E206" s="13">
        <v>3056.56</v>
      </c>
      <c r="F206" s="7">
        <f t="shared" si="9"/>
        <v>4.2760999999999996</v>
      </c>
      <c r="G206" s="13" t="s">
        <v>31</v>
      </c>
      <c r="I206" s="13" t="s">
        <v>32</v>
      </c>
      <c r="J206" s="13" t="s">
        <v>11</v>
      </c>
      <c r="K206" s="13" t="s">
        <v>168</v>
      </c>
      <c r="L206">
        <v>1</v>
      </c>
      <c r="M206">
        <v>300</v>
      </c>
      <c r="N206">
        <v>300</v>
      </c>
      <c r="O206" t="s">
        <v>36</v>
      </c>
      <c r="P206">
        <v>0</v>
      </c>
      <c r="Q206">
        <v>300</v>
      </c>
      <c r="R206">
        <v>300</v>
      </c>
      <c r="S206">
        <v>1282.83</v>
      </c>
    </row>
    <row r="207" spans="1:19" x14ac:dyDescent="0.2">
      <c r="A207">
        <v>199</v>
      </c>
      <c r="B207" s="3">
        <v>45561</v>
      </c>
      <c r="C207" s="13" t="s">
        <v>62</v>
      </c>
      <c r="D207" s="13">
        <v>180</v>
      </c>
      <c r="E207" s="13">
        <v>769.7</v>
      </c>
      <c r="F207" s="7">
        <f t="shared" si="9"/>
        <v>4.2760999999999996</v>
      </c>
      <c r="G207" s="13" t="s">
        <v>31</v>
      </c>
      <c r="H207" s="13" t="s">
        <v>3</v>
      </c>
      <c r="I207" s="13" t="s">
        <v>32</v>
      </c>
      <c r="J207" s="13" t="s">
        <v>11</v>
      </c>
      <c r="K207" s="13" t="s">
        <v>168</v>
      </c>
      <c r="L207">
        <v>3</v>
      </c>
      <c r="M207">
        <v>60</v>
      </c>
      <c r="N207">
        <v>60</v>
      </c>
      <c r="O207" t="s">
        <v>36</v>
      </c>
      <c r="P207">
        <v>0</v>
      </c>
      <c r="Q207">
        <v>180</v>
      </c>
      <c r="R207">
        <v>180</v>
      </c>
      <c r="S207">
        <v>769.69799999999987</v>
      </c>
    </row>
    <row r="208" spans="1:19" x14ac:dyDescent="0.2">
      <c r="A208">
        <v>200</v>
      </c>
      <c r="B208" s="3">
        <v>45560</v>
      </c>
      <c r="C208" s="13" t="s">
        <v>63</v>
      </c>
      <c r="D208" s="13">
        <v>3140</v>
      </c>
      <c r="E208" s="13">
        <v>13426.95</v>
      </c>
      <c r="F208" s="7">
        <f t="shared" si="9"/>
        <v>4.2760999999999996</v>
      </c>
      <c r="G208" s="13" t="s">
        <v>31</v>
      </c>
      <c r="H208" s="13" t="s">
        <v>3</v>
      </c>
      <c r="I208" s="13" t="s">
        <v>32</v>
      </c>
      <c r="J208" s="13" t="s">
        <v>2</v>
      </c>
      <c r="K208" s="13" t="s">
        <v>166</v>
      </c>
      <c r="L208">
        <v>1</v>
      </c>
      <c r="M208">
        <v>2590</v>
      </c>
      <c r="N208">
        <v>2590</v>
      </c>
      <c r="O208" t="s">
        <v>36</v>
      </c>
      <c r="P208">
        <v>0</v>
      </c>
      <c r="Q208">
        <v>2590</v>
      </c>
      <c r="R208">
        <v>2590</v>
      </c>
      <c r="S208">
        <v>11075.098999999998</v>
      </c>
    </row>
    <row r="209" spans="1:19" x14ac:dyDescent="0.2">
      <c r="A209">
        <v>200</v>
      </c>
      <c r="B209" s="3">
        <v>45560</v>
      </c>
      <c r="C209" s="13" t="s">
        <v>63</v>
      </c>
      <c r="D209" s="13">
        <v>3140</v>
      </c>
      <c r="E209" s="13">
        <v>13426.95</v>
      </c>
      <c r="F209" s="7">
        <f t="shared" si="9"/>
        <v>4.2760999999999996</v>
      </c>
      <c r="G209" s="13" t="s">
        <v>31</v>
      </c>
      <c r="I209" s="13" t="s">
        <v>32</v>
      </c>
      <c r="J209" s="13" t="s">
        <v>11</v>
      </c>
      <c r="K209" s="13" t="s">
        <v>168</v>
      </c>
      <c r="L209">
        <v>1</v>
      </c>
      <c r="M209">
        <v>275</v>
      </c>
      <c r="N209">
        <v>275</v>
      </c>
      <c r="O209" t="s">
        <v>36</v>
      </c>
      <c r="P209">
        <v>0</v>
      </c>
      <c r="Q209">
        <v>275</v>
      </c>
      <c r="R209">
        <v>275</v>
      </c>
      <c r="S209">
        <v>1175.9274999999998</v>
      </c>
    </row>
    <row r="210" spans="1:19" x14ac:dyDescent="0.2">
      <c r="A210">
        <v>200</v>
      </c>
      <c r="B210" s="3">
        <v>45560</v>
      </c>
      <c r="C210" s="13" t="s">
        <v>63</v>
      </c>
      <c r="D210" s="13">
        <v>3140</v>
      </c>
      <c r="E210" s="13">
        <v>13426.95</v>
      </c>
      <c r="F210" s="7">
        <f t="shared" si="9"/>
        <v>4.2760999999999996</v>
      </c>
      <c r="G210" s="13" t="s">
        <v>31</v>
      </c>
      <c r="I210" s="13" t="s">
        <v>32</v>
      </c>
      <c r="J210" s="13" t="s">
        <v>11</v>
      </c>
      <c r="K210" s="13" t="s">
        <v>168</v>
      </c>
      <c r="L210">
        <v>4</v>
      </c>
      <c r="M210">
        <v>68.75</v>
      </c>
      <c r="N210">
        <v>68.75</v>
      </c>
      <c r="O210" t="s">
        <v>36</v>
      </c>
      <c r="P210">
        <v>0</v>
      </c>
      <c r="Q210">
        <v>275</v>
      </c>
      <c r="R210">
        <v>275</v>
      </c>
      <c r="S210">
        <v>1175.9274999999998</v>
      </c>
    </row>
    <row r="211" spans="1:19" x14ac:dyDescent="0.2">
      <c r="A211">
        <v>201</v>
      </c>
      <c r="B211" s="3">
        <v>45559</v>
      </c>
      <c r="C211" s="13" t="s">
        <v>41</v>
      </c>
      <c r="D211" s="13">
        <v>2543.75</v>
      </c>
      <c r="E211" s="13">
        <v>10877.33</v>
      </c>
      <c r="F211" s="7">
        <f t="shared" si="9"/>
        <v>4.2760999999999996</v>
      </c>
      <c r="G211" s="13" t="s">
        <v>31</v>
      </c>
      <c r="H211" s="13" t="s">
        <v>3</v>
      </c>
      <c r="I211" s="13" t="s">
        <v>32</v>
      </c>
      <c r="J211" s="13" t="s">
        <v>2</v>
      </c>
      <c r="K211" s="13" t="s">
        <v>166</v>
      </c>
      <c r="L211">
        <v>1</v>
      </c>
      <c r="M211">
        <v>1100</v>
      </c>
      <c r="N211">
        <v>1100</v>
      </c>
      <c r="O211" t="s">
        <v>36</v>
      </c>
      <c r="P211">
        <v>0</v>
      </c>
      <c r="Q211">
        <v>1100</v>
      </c>
      <c r="R211">
        <v>1100</v>
      </c>
      <c r="S211">
        <v>4703.7099999999991</v>
      </c>
    </row>
    <row r="212" spans="1:19" x14ac:dyDescent="0.2">
      <c r="A212">
        <v>201</v>
      </c>
      <c r="B212" s="3">
        <v>45559</v>
      </c>
      <c r="C212" s="13" t="s">
        <v>41</v>
      </c>
      <c r="D212" s="13">
        <v>2543.75</v>
      </c>
      <c r="E212" s="13">
        <v>10877.33</v>
      </c>
      <c r="F212" s="7">
        <f t="shared" si="9"/>
        <v>4.2760999999999996</v>
      </c>
      <c r="G212" s="13" t="s">
        <v>31</v>
      </c>
      <c r="I212" s="13" t="s">
        <v>32</v>
      </c>
      <c r="J212" s="13" t="s">
        <v>2</v>
      </c>
      <c r="K212" s="13" t="s">
        <v>166</v>
      </c>
      <c r="L212">
        <v>1</v>
      </c>
      <c r="M212">
        <v>1100</v>
      </c>
      <c r="N212">
        <v>1100</v>
      </c>
      <c r="O212" t="s">
        <v>36</v>
      </c>
      <c r="P212">
        <v>0</v>
      </c>
      <c r="Q212">
        <v>1100</v>
      </c>
      <c r="R212">
        <v>1100</v>
      </c>
      <c r="S212">
        <v>4703.7099999999991</v>
      </c>
    </row>
    <row r="213" spans="1:19" x14ac:dyDescent="0.2">
      <c r="A213">
        <v>201</v>
      </c>
      <c r="B213" s="3">
        <v>45559</v>
      </c>
      <c r="C213" s="13" t="s">
        <v>41</v>
      </c>
      <c r="D213" s="13">
        <v>2543.75</v>
      </c>
      <c r="E213" s="13">
        <v>10877.33</v>
      </c>
      <c r="F213" s="7">
        <f t="shared" si="9"/>
        <v>4.2760999999999996</v>
      </c>
      <c r="G213" s="13" t="s">
        <v>31</v>
      </c>
      <c r="I213" s="13" t="s">
        <v>32</v>
      </c>
      <c r="J213" s="13" t="s">
        <v>11</v>
      </c>
      <c r="K213" s="13" t="s">
        <v>168</v>
      </c>
      <c r="L213">
        <v>1</v>
      </c>
      <c r="M213">
        <v>275</v>
      </c>
      <c r="N213">
        <v>275</v>
      </c>
      <c r="O213" t="s">
        <v>36</v>
      </c>
      <c r="P213">
        <v>0</v>
      </c>
      <c r="Q213">
        <v>275</v>
      </c>
      <c r="R213">
        <v>275</v>
      </c>
      <c r="S213">
        <v>1175.9274999999998</v>
      </c>
    </row>
    <row r="214" spans="1:19" x14ac:dyDescent="0.2">
      <c r="A214">
        <v>201</v>
      </c>
      <c r="B214" s="3">
        <v>45559</v>
      </c>
      <c r="C214" s="13" t="s">
        <v>41</v>
      </c>
      <c r="D214" s="13">
        <v>2543.75</v>
      </c>
      <c r="E214" s="13">
        <v>10877.33</v>
      </c>
      <c r="F214" s="7">
        <f t="shared" si="9"/>
        <v>4.2760999999999996</v>
      </c>
      <c r="G214" s="13" t="s">
        <v>31</v>
      </c>
      <c r="I214" s="13" t="s">
        <v>32</v>
      </c>
      <c r="J214" s="13" t="s">
        <v>6</v>
      </c>
      <c r="K214" s="13" t="s">
        <v>179</v>
      </c>
      <c r="L214">
        <v>1</v>
      </c>
      <c r="M214">
        <v>68.75</v>
      </c>
      <c r="N214">
        <v>68.75</v>
      </c>
      <c r="O214" t="s">
        <v>36</v>
      </c>
      <c r="P214">
        <v>0</v>
      </c>
      <c r="Q214">
        <v>68.75</v>
      </c>
      <c r="R214">
        <v>68.75</v>
      </c>
      <c r="S214">
        <v>293.98187499999995</v>
      </c>
    </row>
    <row r="215" spans="1:19" x14ac:dyDescent="0.2">
      <c r="A215">
        <v>217</v>
      </c>
      <c r="B215" s="3">
        <v>45543</v>
      </c>
      <c r="C215" s="13" t="s">
        <v>39</v>
      </c>
      <c r="D215" s="13">
        <v>1066.3399999999999</v>
      </c>
      <c r="E215" s="13">
        <v>4559.78</v>
      </c>
      <c r="F215" s="7">
        <f t="shared" si="9"/>
        <v>4.2760999999999996</v>
      </c>
      <c r="G215" s="13" t="s">
        <v>31</v>
      </c>
      <c r="H215" s="13" t="s">
        <v>5</v>
      </c>
      <c r="I215" s="13" t="s">
        <v>32</v>
      </c>
      <c r="J215" s="13" t="s">
        <v>12</v>
      </c>
      <c r="K215" s="13" t="s">
        <v>165</v>
      </c>
      <c r="L215">
        <v>747</v>
      </c>
      <c r="M215">
        <v>0.33</v>
      </c>
      <c r="N215">
        <v>0.33</v>
      </c>
      <c r="O215" t="s">
        <v>36</v>
      </c>
      <c r="P215">
        <v>0</v>
      </c>
      <c r="Q215">
        <v>248</v>
      </c>
      <c r="R215">
        <v>248</v>
      </c>
      <c r="S215">
        <v>1054.1014109999999</v>
      </c>
    </row>
    <row r="216" spans="1:19" x14ac:dyDescent="0.2">
      <c r="A216">
        <v>217</v>
      </c>
      <c r="B216" s="3">
        <v>45543</v>
      </c>
      <c r="C216" s="13" t="s">
        <v>39</v>
      </c>
      <c r="D216" s="13">
        <v>1066.3399999999999</v>
      </c>
      <c r="E216" s="13">
        <v>4559.78</v>
      </c>
      <c r="F216" s="7">
        <f t="shared" si="9"/>
        <v>4.2760999999999996</v>
      </c>
      <c r="G216" s="13" t="s">
        <v>31</v>
      </c>
      <c r="I216" s="13" t="s">
        <v>32</v>
      </c>
      <c r="J216" s="13" t="s">
        <v>12</v>
      </c>
      <c r="K216" s="13" t="s">
        <v>165</v>
      </c>
      <c r="L216">
        <v>224</v>
      </c>
      <c r="M216">
        <v>0.69</v>
      </c>
      <c r="N216">
        <v>0.69</v>
      </c>
      <c r="O216" t="s">
        <v>36</v>
      </c>
      <c r="P216">
        <v>0</v>
      </c>
      <c r="Q216">
        <v>154.56</v>
      </c>
      <c r="R216">
        <v>154.56</v>
      </c>
      <c r="S216">
        <v>660.91401599999995</v>
      </c>
    </row>
    <row r="217" spans="1:19" x14ac:dyDescent="0.2">
      <c r="A217">
        <v>217</v>
      </c>
      <c r="B217" s="3">
        <v>45543</v>
      </c>
      <c r="C217" s="13" t="s">
        <v>39</v>
      </c>
      <c r="D217" s="13">
        <v>1066.3399999999999</v>
      </c>
      <c r="E217" s="13">
        <v>4559.78</v>
      </c>
      <c r="F217" s="7">
        <f t="shared" si="9"/>
        <v>4.2760999999999996</v>
      </c>
      <c r="G217" s="13" t="s">
        <v>31</v>
      </c>
      <c r="I217" s="13" t="s">
        <v>32</v>
      </c>
      <c r="J217" s="13" t="s">
        <v>12</v>
      </c>
      <c r="K217" s="13" t="s">
        <v>165</v>
      </c>
      <c r="L217">
        <v>1702</v>
      </c>
      <c r="M217">
        <v>0.39</v>
      </c>
      <c r="N217">
        <v>0.39</v>
      </c>
      <c r="O217" t="s">
        <v>36</v>
      </c>
      <c r="P217">
        <v>0</v>
      </c>
      <c r="Q217">
        <v>663.78</v>
      </c>
      <c r="R217">
        <v>663.78</v>
      </c>
      <c r="S217">
        <v>2838.3896579999996</v>
      </c>
    </row>
    <row r="218" spans="1:19" x14ac:dyDescent="0.2">
      <c r="A218">
        <v>218</v>
      </c>
      <c r="B218" s="3">
        <v>45542</v>
      </c>
      <c r="C218" s="13" t="s">
        <v>41</v>
      </c>
      <c r="D218" s="13">
        <v>175.57</v>
      </c>
      <c r="E218" s="13">
        <v>750.75</v>
      </c>
      <c r="F218" s="7">
        <f t="shared" si="9"/>
        <v>4.2760999999999996</v>
      </c>
      <c r="G218" s="13" t="s">
        <v>31</v>
      </c>
      <c r="H218" s="13" t="s">
        <v>5</v>
      </c>
      <c r="I218" s="13" t="s">
        <v>32</v>
      </c>
      <c r="J218" s="13" t="s">
        <v>12</v>
      </c>
      <c r="K218" s="13" t="s">
        <v>165</v>
      </c>
      <c r="L218">
        <v>181</v>
      </c>
      <c r="M218">
        <v>0.97</v>
      </c>
      <c r="N218">
        <v>0.97</v>
      </c>
      <c r="O218" t="s">
        <v>36</v>
      </c>
      <c r="P218">
        <v>0</v>
      </c>
      <c r="Q218">
        <v>175.57</v>
      </c>
      <c r="R218">
        <v>175.57</v>
      </c>
      <c r="S218">
        <v>750.75487699999985</v>
      </c>
    </row>
    <row r="219" spans="1:19" x14ac:dyDescent="0.2">
      <c r="A219">
        <v>221</v>
      </c>
      <c r="B219" s="3">
        <v>45539</v>
      </c>
      <c r="C219" s="13" t="s">
        <v>64</v>
      </c>
      <c r="D219" s="13">
        <v>259762.8</v>
      </c>
      <c r="E219" s="13">
        <v>259762.75</v>
      </c>
      <c r="F219" s="13"/>
      <c r="G219" s="13" t="s">
        <v>37</v>
      </c>
      <c r="H219" s="13" t="s">
        <v>5</v>
      </c>
      <c r="I219" s="13" t="s">
        <v>32</v>
      </c>
      <c r="J219" s="13" t="s">
        <v>4</v>
      </c>
      <c r="K219" s="13" t="s">
        <v>167</v>
      </c>
      <c r="L219">
        <v>1</v>
      </c>
      <c r="M219">
        <v>158455.5</v>
      </c>
      <c r="N219">
        <v>194900.2</v>
      </c>
      <c r="O219">
        <v>23</v>
      </c>
      <c r="P219">
        <v>36444.76</v>
      </c>
      <c r="Q219">
        <v>158455.46</v>
      </c>
      <c r="R219">
        <v>194900.2</v>
      </c>
      <c r="S219">
        <v>158455.46</v>
      </c>
    </row>
    <row r="220" spans="1:19" x14ac:dyDescent="0.2">
      <c r="A220">
        <v>221</v>
      </c>
      <c r="B220" s="3">
        <v>45539</v>
      </c>
      <c r="C220" s="13" t="s">
        <v>64</v>
      </c>
      <c r="F220" s="13"/>
      <c r="G220" s="13" t="s">
        <v>37</v>
      </c>
      <c r="I220" s="13" t="s">
        <v>32</v>
      </c>
      <c r="J220" s="13" t="s">
        <v>7</v>
      </c>
      <c r="K220" s="13" t="s">
        <v>165</v>
      </c>
      <c r="L220">
        <v>1</v>
      </c>
      <c r="M220">
        <v>57147.62</v>
      </c>
      <c r="N220">
        <v>70291.570000000007</v>
      </c>
      <c r="O220">
        <v>23</v>
      </c>
      <c r="P220">
        <v>13143.95</v>
      </c>
      <c r="Q220">
        <v>57147.62</v>
      </c>
      <c r="R220">
        <v>70291.570000000007</v>
      </c>
      <c r="S220">
        <v>57147.62</v>
      </c>
    </row>
    <row r="221" spans="1:19" x14ac:dyDescent="0.2">
      <c r="A221">
        <v>221</v>
      </c>
      <c r="B221" s="3">
        <v>45539</v>
      </c>
      <c r="C221" s="13" t="s">
        <v>64</v>
      </c>
      <c r="F221" s="13"/>
      <c r="G221" s="13" t="s">
        <v>37</v>
      </c>
      <c r="I221" s="13" t="s">
        <v>32</v>
      </c>
      <c r="J221" s="13" t="s">
        <v>8</v>
      </c>
      <c r="K221" s="13" t="s">
        <v>169</v>
      </c>
      <c r="L221">
        <v>1</v>
      </c>
      <c r="M221">
        <v>44159.67</v>
      </c>
      <c r="N221">
        <v>54316.39</v>
      </c>
      <c r="O221">
        <v>23</v>
      </c>
      <c r="P221">
        <v>10156.719999999999</v>
      </c>
      <c r="Q221">
        <v>44159.67</v>
      </c>
      <c r="R221">
        <v>54316.39</v>
      </c>
      <c r="S221">
        <v>44159.67</v>
      </c>
    </row>
    <row r="222" spans="1:19" x14ac:dyDescent="0.2">
      <c r="A222">
        <v>223</v>
      </c>
      <c r="B222" s="3">
        <v>45537</v>
      </c>
      <c r="C222" s="13" t="s">
        <v>64</v>
      </c>
      <c r="D222" s="13">
        <v>250</v>
      </c>
      <c r="E222" s="13">
        <v>250</v>
      </c>
      <c r="F222" s="13"/>
      <c r="G222" s="13" t="s">
        <v>37</v>
      </c>
      <c r="H222" s="13" t="s">
        <v>5</v>
      </c>
      <c r="I222" s="13" t="s">
        <v>32</v>
      </c>
      <c r="J222" s="13" t="s">
        <v>16</v>
      </c>
      <c r="K222" s="13" t="s">
        <v>169</v>
      </c>
      <c r="L222">
        <v>1</v>
      </c>
      <c r="M222">
        <v>250</v>
      </c>
      <c r="N222">
        <v>307.5</v>
      </c>
      <c r="O222">
        <v>23</v>
      </c>
      <c r="P222">
        <v>57.5</v>
      </c>
      <c r="Q222">
        <v>250</v>
      </c>
      <c r="R222">
        <v>307.5</v>
      </c>
      <c r="S222">
        <v>250</v>
      </c>
    </row>
    <row r="223" spans="1:19" x14ac:dyDescent="0.2">
      <c r="A223">
        <v>225</v>
      </c>
      <c r="B223" t="s">
        <v>93</v>
      </c>
      <c r="C223" s="13" t="s">
        <v>73</v>
      </c>
      <c r="D223" s="13">
        <v>2750</v>
      </c>
      <c r="E223" s="13">
        <v>11769.45</v>
      </c>
      <c r="F223" s="7">
        <f t="shared" ref="F223:F232" si="10">ROUND(E223/D223,4)</f>
        <v>4.2797999999999998</v>
      </c>
      <c r="G223" s="13" t="s">
        <v>31</v>
      </c>
      <c r="H223" s="13" t="s">
        <v>3</v>
      </c>
      <c r="I223" s="13" t="s">
        <v>32</v>
      </c>
      <c r="J223" s="13" t="s">
        <v>6</v>
      </c>
      <c r="K223" s="13" t="s">
        <v>179</v>
      </c>
      <c r="L223">
        <v>5</v>
      </c>
      <c r="M223">
        <v>550</v>
      </c>
      <c r="N223">
        <v>550</v>
      </c>
      <c r="O223" t="s">
        <v>36</v>
      </c>
      <c r="P223">
        <v>0</v>
      </c>
      <c r="Q223">
        <v>2750</v>
      </c>
      <c r="R223">
        <v>2750</v>
      </c>
      <c r="S223">
        <v>11769.449999999999</v>
      </c>
    </row>
    <row r="224" spans="1:19" x14ac:dyDescent="0.2">
      <c r="A224">
        <v>229</v>
      </c>
      <c r="B224" t="s">
        <v>94</v>
      </c>
      <c r="C224" s="13" t="s">
        <v>48</v>
      </c>
      <c r="D224" s="13">
        <v>302.5</v>
      </c>
      <c r="E224" s="13">
        <v>1294.6400000000001</v>
      </c>
      <c r="F224" s="7">
        <f t="shared" si="10"/>
        <v>4.2797999999999998</v>
      </c>
      <c r="G224" s="13" t="s">
        <v>31</v>
      </c>
      <c r="H224" s="13" t="s">
        <v>3</v>
      </c>
      <c r="I224" s="13" t="s">
        <v>32</v>
      </c>
      <c r="J224" s="13" t="s">
        <v>2</v>
      </c>
      <c r="K224" s="13" t="s">
        <v>166</v>
      </c>
      <c r="L224">
        <v>1</v>
      </c>
      <c r="M224">
        <v>165</v>
      </c>
      <c r="N224">
        <v>165</v>
      </c>
      <c r="O224" t="s">
        <v>36</v>
      </c>
      <c r="P224">
        <v>0</v>
      </c>
      <c r="Q224">
        <v>165</v>
      </c>
      <c r="R224">
        <v>165</v>
      </c>
      <c r="S224">
        <v>706.16699999999992</v>
      </c>
    </row>
    <row r="225" spans="1:19" x14ac:dyDescent="0.2">
      <c r="A225">
        <v>229</v>
      </c>
      <c r="B225" t="s">
        <v>94</v>
      </c>
      <c r="C225" s="13" t="s">
        <v>48</v>
      </c>
      <c r="D225" s="13">
        <v>302.5</v>
      </c>
      <c r="E225" s="13">
        <v>1294.6400000000001</v>
      </c>
      <c r="F225" s="7">
        <f t="shared" si="10"/>
        <v>4.2797999999999998</v>
      </c>
      <c r="G225" s="13" t="s">
        <v>31</v>
      </c>
      <c r="I225" s="13" t="s">
        <v>32</v>
      </c>
      <c r="J225" s="13" t="s">
        <v>11</v>
      </c>
      <c r="K225" s="13" t="s">
        <v>168</v>
      </c>
      <c r="L225">
        <v>1</v>
      </c>
      <c r="M225">
        <v>137.5</v>
      </c>
      <c r="N225">
        <v>137.5</v>
      </c>
      <c r="O225" t="s">
        <v>36</v>
      </c>
      <c r="P225">
        <v>0</v>
      </c>
      <c r="Q225">
        <v>137.5</v>
      </c>
      <c r="R225">
        <v>137.5</v>
      </c>
      <c r="S225">
        <v>588.47249999999997</v>
      </c>
    </row>
    <row r="226" spans="1:19" x14ac:dyDescent="0.2">
      <c r="A226">
        <v>230</v>
      </c>
      <c r="B226" t="s">
        <v>95</v>
      </c>
      <c r="C226" s="13" t="s">
        <v>48</v>
      </c>
      <c r="D226" s="13">
        <v>432.8</v>
      </c>
      <c r="E226" s="13">
        <v>1852.3</v>
      </c>
      <c r="F226" s="7">
        <f t="shared" si="10"/>
        <v>4.2797999999999998</v>
      </c>
      <c r="G226" s="13" t="s">
        <v>31</v>
      </c>
      <c r="H226" s="13" t="s">
        <v>3</v>
      </c>
      <c r="I226" s="13" t="s">
        <v>32</v>
      </c>
      <c r="J226" s="13" t="s">
        <v>9</v>
      </c>
      <c r="K226" s="13" t="s">
        <v>172</v>
      </c>
      <c r="L226">
        <v>309</v>
      </c>
      <c r="M226">
        <v>0.2</v>
      </c>
      <c r="N226">
        <v>0.2</v>
      </c>
      <c r="O226" t="s">
        <v>36</v>
      </c>
      <c r="P226">
        <v>0</v>
      </c>
      <c r="Q226">
        <v>61.8</v>
      </c>
      <c r="R226">
        <v>61.8</v>
      </c>
      <c r="S226">
        <v>264.49164000000002</v>
      </c>
    </row>
    <row r="227" spans="1:19" x14ac:dyDescent="0.2">
      <c r="A227">
        <v>230</v>
      </c>
      <c r="B227" t="s">
        <v>95</v>
      </c>
      <c r="C227" s="13" t="s">
        <v>48</v>
      </c>
      <c r="D227" s="13">
        <v>432.8</v>
      </c>
      <c r="E227" s="13">
        <v>1852.3</v>
      </c>
      <c r="F227" s="7">
        <f t="shared" si="10"/>
        <v>4.2797999999999998</v>
      </c>
      <c r="G227" s="13" t="s">
        <v>31</v>
      </c>
      <c r="I227" s="13" t="s">
        <v>32</v>
      </c>
      <c r="J227" s="13" t="s">
        <v>2</v>
      </c>
      <c r="K227" s="13" t="s">
        <v>166</v>
      </c>
      <c r="L227">
        <v>1</v>
      </c>
      <c r="M227">
        <v>165</v>
      </c>
      <c r="N227">
        <v>165</v>
      </c>
      <c r="O227" t="s">
        <v>36</v>
      </c>
      <c r="P227">
        <v>0</v>
      </c>
      <c r="Q227">
        <v>165</v>
      </c>
      <c r="R227">
        <v>165</v>
      </c>
      <c r="S227">
        <v>706.16699999999992</v>
      </c>
    </row>
    <row r="228" spans="1:19" x14ac:dyDescent="0.2">
      <c r="A228">
        <v>230</v>
      </c>
      <c r="B228" t="s">
        <v>95</v>
      </c>
      <c r="C228" s="13" t="s">
        <v>48</v>
      </c>
      <c r="D228" s="13">
        <v>432.8</v>
      </c>
      <c r="E228" s="13">
        <v>1852.3</v>
      </c>
      <c r="F228" s="7">
        <f t="shared" si="10"/>
        <v>4.2797999999999998</v>
      </c>
      <c r="G228" s="13" t="s">
        <v>31</v>
      </c>
      <c r="I228" s="13" t="s">
        <v>32</v>
      </c>
      <c r="J228" s="13" t="s">
        <v>11</v>
      </c>
      <c r="K228" s="13" t="s">
        <v>168</v>
      </c>
      <c r="L228">
        <v>1</v>
      </c>
      <c r="M228">
        <v>137.5</v>
      </c>
      <c r="N228">
        <v>137.5</v>
      </c>
      <c r="O228" t="s">
        <v>36</v>
      </c>
      <c r="P228">
        <v>0</v>
      </c>
      <c r="Q228">
        <v>137.5</v>
      </c>
      <c r="R228">
        <v>137.5</v>
      </c>
      <c r="S228">
        <v>588.47249999999997</v>
      </c>
    </row>
    <row r="229" spans="1:19" x14ac:dyDescent="0.2">
      <c r="A229">
        <v>230</v>
      </c>
      <c r="B229" t="s">
        <v>95</v>
      </c>
      <c r="C229" s="13" t="s">
        <v>48</v>
      </c>
      <c r="D229" s="13">
        <v>432.8</v>
      </c>
      <c r="E229" s="13">
        <v>1852.3</v>
      </c>
      <c r="F229" s="7">
        <f t="shared" si="10"/>
        <v>4.2797999999999998</v>
      </c>
      <c r="G229" s="13" t="s">
        <v>31</v>
      </c>
      <c r="I229" s="13" t="s">
        <v>32</v>
      </c>
      <c r="J229" s="13" t="s">
        <v>11</v>
      </c>
      <c r="K229" s="13" t="s">
        <v>168</v>
      </c>
      <c r="L229">
        <v>1</v>
      </c>
      <c r="M229">
        <v>68.5</v>
      </c>
      <c r="N229">
        <v>68.5</v>
      </c>
      <c r="O229" t="s">
        <v>36</v>
      </c>
      <c r="P229">
        <v>0</v>
      </c>
      <c r="Q229">
        <v>68.5</v>
      </c>
      <c r="R229">
        <v>68.5</v>
      </c>
      <c r="S229">
        <v>293.16629999999998</v>
      </c>
    </row>
    <row r="230" spans="1:19" x14ac:dyDescent="0.2">
      <c r="A230">
        <v>231</v>
      </c>
      <c r="B230" t="s">
        <v>96</v>
      </c>
      <c r="C230" s="13" t="s">
        <v>35</v>
      </c>
      <c r="D230" s="13">
        <v>687.5</v>
      </c>
      <c r="E230" s="13">
        <v>2942.36</v>
      </c>
      <c r="F230" s="7">
        <f t="shared" si="10"/>
        <v>4.2797999999999998</v>
      </c>
      <c r="G230" s="13" t="s">
        <v>31</v>
      </c>
      <c r="H230" s="13" t="s">
        <v>3</v>
      </c>
      <c r="I230" s="13" t="s">
        <v>32</v>
      </c>
      <c r="J230" s="13" t="s">
        <v>11</v>
      </c>
      <c r="K230" s="13" t="s">
        <v>168</v>
      </c>
      <c r="L230">
        <v>1</v>
      </c>
      <c r="M230">
        <v>87.5</v>
      </c>
      <c r="N230">
        <v>87.5</v>
      </c>
      <c r="O230" t="s">
        <v>36</v>
      </c>
      <c r="P230">
        <v>0</v>
      </c>
      <c r="Q230">
        <v>87.5</v>
      </c>
      <c r="R230">
        <v>87.5</v>
      </c>
      <c r="S230">
        <v>374.48249999999996</v>
      </c>
    </row>
    <row r="231" spans="1:19" x14ac:dyDescent="0.2">
      <c r="A231">
        <v>231</v>
      </c>
      <c r="B231" t="s">
        <v>96</v>
      </c>
      <c r="C231" s="13" t="s">
        <v>35</v>
      </c>
      <c r="D231" s="13">
        <v>687.5</v>
      </c>
      <c r="E231" s="13">
        <v>2942.36</v>
      </c>
      <c r="F231" s="7">
        <f t="shared" si="10"/>
        <v>4.2797999999999998</v>
      </c>
      <c r="G231" s="13" t="s">
        <v>31</v>
      </c>
      <c r="I231" s="13" t="s">
        <v>32</v>
      </c>
      <c r="J231" s="13" t="s">
        <v>11</v>
      </c>
      <c r="K231" s="13" t="s">
        <v>168</v>
      </c>
      <c r="L231">
        <v>1</v>
      </c>
      <c r="M231">
        <v>250</v>
      </c>
      <c r="N231">
        <v>250</v>
      </c>
      <c r="O231" t="s">
        <v>36</v>
      </c>
      <c r="P231">
        <v>0</v>
      </c>
      <c r="Q231">
        <v>250</v>
      </c>
      <c r="R231">
        <v>250</v>
      </c>
      <c r="S231">
        <v>1069.95</v>
      </c>
    </row>
    <row r="232" spans="1:19" x14ac:dyDescent="0.2">
      <c r="A232">
        <v>231</v>
      </c>
      <c r="B232" t="s">
        <v>96</v>
      </c>
      <c r="C232" s="13" t="s">
        <v>35</v>
      </c>
      <c r="D232" s="13">
        <v>687.5</v>
      </c>
      <c r="E232" s="13">
        <v>2942.36</v>
      </c>
      <c r="F232" s="7">
        <f t="shared" si="10"/>
        <v>4.2797999999999998</v>
      </c>
      <c r="G232" s="13" t="s">
        <v>31</v>
      </c>
      <c r="I232" s="13" t="s">
        <v>32</v>
      </c>
      <c r="J232" s="13" t="s">
        <v>11</v>
      </c>
      <c r="K232" s="13" t="s">
        <v>168</v>
      </c>
      <c r="L232">
        <v>1</v>
      </c>
      <c r="M232">
        <v>350</v>
      </c>
      <c r="N232">
        <v>350</v>
      </c>
      <c r="O232" t="s">
        <v>36</v>
      </c>
      <c r="P232">
        <v>0</v>
      </c>
      <c r="Q232">
        <v>350</v>
      </c>
      <c r="R232">
        <v>350</v>
      </c>
      <c r="S232">
        <v>1497.9299999999998</v>
      </c>
    </row>
    <row r="233" spans="1:19" x14ac:dyDescent="0.2">
      <c r="A233">
        <v>232</v>
      </c>
      <c r="B233" t="s">
        <v>97</v>
      </c>
      <c r="C233" s="13" t="s">
        <v>50</v>
      </c>
      <c r="D233" s="13">
        <v>2139.9</v>
      </c>
      <c r="E233" s="13">
        <v>2139.9</v>
      </c>
      <c r="F233" s="13"/>
      <c r="G233" s="13" t="s">
        <v>37</v>
      </c>
      <c r="H233" s="13" t="s">
        <v>3</v>
      </c>
      <c r="I233" s="13" t="s">
        <v>32</v>
      </c>
      <c r="J233" s="13" t="s">
        <v>2</v>
      </c>
      <c r="K233" s="13" t="s">
        <v>166</v>
      </c>
      <c r="L233">
        <v>1</v>
      </c>
      <c r="M233">
        <v>2139.9</v>
      </c>
      <c r="N233">
        <v>2632.08</v>
      </c>
      <c r="O233">
        <v>23</v>
      </c>
      <c r="P233">
        <v>492.18</v>
      </c>
      <c r="Q233">
        <v>2139.9</v>
      </c>
      <c r="R233">
        <v>2632.08</v>
      </c>
      <c r="S233">
        <v>2139.9</v>
      </c>
    </row>
    <row r="234" spans="1:19" x14ac:dyDescent="0.2">
      <c r="A234">
        <v>233</v>
      </c>
      <c r="B234" t="s">
        <v>98</v>
      </c>
      <c r="C234" s="13" t="s">
        <v>51</v>
      </c>
      <c r="D234" s="13">
        <v>1815.38</v>
      </c>
      <c r="E234" s="13">
        <v>7769.46</v>
      </c>
      <c r="F234" s="7">
        <f t="shared" ref="F234:F260" si="11">ROUND(E234/D234,4)</f>
        <v>4.2797999999999998</v>
      </c>
      <c r="G234" s="13" t="s">
        <v>31</v>
      </c>
      <c r="H234" s="13" t="s">
        <v>3</v>
      </c>
      <c r="I234" s="13" t="s">
        <v>32</v>
      </c>
      <c r="J234" s="13" t="s">
        <v>11</v>
      </c>
      <c r="K234" s="13" t="s">
        <v>168</v>
      </c>
      <c r="L234">
        <v>1</v>
      </c>
      <c r="M234">
        <v>500</v>
      </c>
      <c r="N234">
        <v>500</v>
      </c>
      <c r="O234" t="s">
        <v>36</v>
      </c>
      <c r="P234">
        <v>0</v>
      </c>
      <c r="Q234">
        <v>500</v>
      </c>
      <c r="R234">
        <v>500</v>
      </c>
      <c r="S234">
        <v>2139.9</v>
      </c>
    </row>
    <row r="235" spans="1:19" x14ac:dyDescent="0.2">
      <c r="A235">
        <v>233</v>
      </c>
      <c r="B235" t="s">
        <v>98</v>
      </c>
      <c r="C235" s="13" t="s">
        <v>51</v>
      </c>
      <c r="D235" s="13">
        <v>1815.38</v>
      </c>
      <c r="E235" s="13">
        <v>7769.46</v>
      </c>
      <c r="F235" s="7">
        <f t="shared" si="11"/>
        <v>4.2797999999999998</v>
      </c>
      <c r="G235" s="13" t="s">
        <v>31</v>
      </c>
      <c r="I235" s="13" t="s">
        <v>32</v>
      </c>
      <c r="J235" s="13" t="s">
        <v>9</v>
      </c>
      <c r="K235" s="13" t="s">
        <v>172</v>
      </c>
      <c r="L235">
        <v>8657</v>
      </c>
      <c r="M235">
        <v>0.09</v>
      </c>
      <c r="N235">
        <v>0.09</v>
      </c>
      <c r="O235" t="s">
        <v>36</v>
      </c>
      <c r="P235">
        <v>0</v>
      </c>
      <c r="Q235">
        <v>779.13</v>
      </c>
      <c r="R235">
        <v>779.13</v>
      </c>
      <c r="S235">
        <v>3334.5205739999997</v>
      </c>
    </row>
    <row r="236" spans="1:19" x14ac:dyDescent="0.2">
      <c r="A236">
        <v>233</v>
      </c>
      <c r="B236" t="s">
        <v>98</v>
      </c>
      <c r="C236" s="13" t="s">
        <v>51</v>
      </c>
      <c r="D236" s="13">
        <v>1815.38</v>
      </c>
      <c r="E236" s="13">
        <v>7769.46</v>
      </c>
      <c r="F236" s="7">
        <f t="shared" si="11"/>
        <v>4.2797999999999998</v>
      </c>
      <c r="G236" s="13" t="s">
        <v>31</v>
      </c>
      <c r="I236" s="13" t="s">
        <v>32</v>
      </c>
      <c r="J236" s="13" t="s">
        <v>11</v>
      </c>
      <c r="K236" s="13" t="s">
        <v>168</v>
      </c>
      <c r="L236">
        <v>7.8</v>
      </c>
      <c r="M236">
        <v>68.75</v>
      </c>
      <c r="N236">
        <v>68.75</v>
      </c>
      <c r="O236" t="s">
        <v>36</v>
      </c>
      <c r="P236">
        <v>0</v>
      </c>
      <c r="Q236">
        <v>536.25</v>
      </c>
      <c r="R236">
        <v>536.25</v>
      </c>
      <c r="S236">
        <v>2295.0427500000001</v>
      </c>
    </row>
    <row r="237" spans="1:19" x14ac:dyDescent="0.2">
      <c r="A237">
        <v>236</v>
      </c>
      <c r="B237" t="s">
        <v>99</v>
      </c>
      <c r="C237" s="13" t="s">
        <v>52</v>
      </c>
      <c r="D237" s="13">
        <v>808.45</v>
      </c>
      <c r="E237" s="13">
        <v>3460</v>
      </c>
      <c r="F237" s="7">
        <f t="shared" si="11"/>
        <v>4.2797999999999998</v>
      </c>
      <c r="G237" s="13" t="s">
        <v>31</v>
      </c>
      <c r="H237" s="13" t="s">
        <v>3</v>
      </c>
      <c r="I237" s="13" t="s">
        <v>32</v>
      </c>
      <c r="J237" s="13" t="s">
        <v>2</v>
      </c>
      <c r="K237" s="13" t="s">
        <v>166</v>
      </c>
      <c r="L237">
        <v>1</v>
      </c>
      <c r="M237">
        <v>330</v>
      </c>
      <c r="N237">
        <v>330</v>
      </c>
      <c r="O237" t="s">
        <v>36</v>
      </c>
      <c r="P237">
        <v>0</v>
      </c>
      <c r="Q237">
        <v>330</v>
      </c>
      <c r="R237">
        <v>330</v>
      </c>
      <c r="S237">
        <v>1412.3339999999998</v>
      </c>
    </row>
    <row r="238" spans="1:19" x14ac:dyDescent="0.2">
      <c r="A238">
        <v>236</v>
      </c>
      <c r="B238" t="s">
        <v>99</v>
      </c>
      <c r="C238" s="13" t="s">
        <v>52</v>
      </c>
      <c r="D238" s="13">
        <v>808.45</v>
      </c>
      <c r="E238" s="13">
        <v>3460</v>
      </c>
      <c r="F238" s="7">
        <f t="shared" si="11"/>
        <v>4.2797999999999998</v>
      </c>
      <c r="G238" s="13" t="s">
        <v>31</v>
      </c>
      <c r="I238" s="13" t="s">
        <v>32</v>
      </c>
      <c r="J238" s="13" t="s">
        <v>11</v>
      </c>
      <c r="K238" s="13" t="s">
        <v>168</v>
      </c>
      <c r="L238">
        <v>1</v>
      </c>
      <c r="M238">
        <v>275</v>
      </c>
      <c r="N238">
        <v>275</v>
      </c>
      <c r="O238" t="s">
        <v>36</v>
      </c>
      <c r="P238">
        <v>0</v>
      </c>
      <c r="Q238">
        <v>275</v>
      </c>
      <c r="R238">
        <v>275</v>
      </c>
      <c r="S238">
        <v>1176.9449999999999</v>
      </c>
    </row>
    <row r="239" spans="1:19" x14ac:dyDescent="0.2">
      <c r="A239">
        <v>236</v>
      </c>
      <c r="B239" t="s">
        <v>99</v>
      </c>
      <c r="C239" s="13" t="s">
        <v>52</v>
      </c>
      <c r="D239" s="13">
        <v>808.45</v>
      </c>
      <c r="E239" s="13">
        <v>3460</v>
      </c>
      <c r="F239" s="7">
        <f t="shared" si="11"/>
        <v>4.2797999999999998</v>
      </c>
      <c r="G239" s="13" t="s">
        <v>31</v>
      </c>
      <c r="I239" s="13" t="s">
        <v>32</v>
      </c>
      <c r="J239" s="13" t="s">
        <v>11</v>
      </c>
      <c r="K239" s="13" t="s">
        <v>168</v>
      </c>
      <c r="L239">
        <v>2.97</v>
      </c>
      <c r="M239">
        <v>68.5</v>
      </c>
      <c r="N239">
        <v>68.5</v>
      </c>
      <c r="O239" t="s">
        <v>36</v>
      </c>
      <c r="P239">
        <v>0</v>
      </c>
      <c r="Q239">
        <v>203.45</v>
      </c>
      <c r="R239">
        <v>203.45</v>
      </c>
      <c r="S239">
        <v>870.70391100000006</v>
      </c>
    </row>
    <row r="240" spans="1:19" x14ac:dyDescent="0.2">
      <c r="A240">
        <v>241</v>
      </c>
      <c r="B240" t="s">
        <v>100</v>
      </c>
      <c r="C240" s="13" t="s">
        <v>53</v>
      </c>
      <c r="D240" s="13">
        <v>330</v>
      </c>
      <c r="E240" s="13">
        <v>1412.33</v>
      </c>
      <c r="F240" s="7">
        <f t="shared" si="11"/>
        <v>4.2797999999999998</v>
      </c>
      <c r="G240" s="13" t="s">
        <v>31</v>
      </c>
      <c r="H240" s="13" t="s">
        <v>3</v>
      </c>
      <c r="I240" s="13" t="s">
        <v>32</v>
      </c>
      <c r="J240" s="13" t="s">
        <v>2</v>
      </c>
      <c r="K240" s="13" t="s">
        <v>166</v>
      </c>
      <c r="L240">
        <v>1</v>
      </c>
      <c r="M240">
        <v>330</v>
      </c>
      <c r="N240">
        <v>405.9</v>
      </c>
      <c r="O240">
        <v>23</v>
      </c>
      <c r="P240">
        <v>75.900000000000006</v>
      </c>
      <c r="Q240">
        <v>330</v>
      </c>
      <c r="R240">
        <v>405.9</v>
      </c>
      <c r="S240">
        <v>1412.3339999999998</v>
      </c>
    </row>
    <row r="241" spans="1:19" x14ac:dyDescent="0.2">
      <c r="A241">
        <v>242</v>
      </c>
      <c r="B241" t="s">
        <v>101</v>
      </c>
      <c r="C241" s="13" t="s">
        <v>54</v>
      </c>
      <c r="D241" s="13">
        <v>275</v>
      </c>
      <c r="E241" s="13">
        <v>1176.95</v>
      </c>
      <c r="F241" s="7">
        <f t="shared" si="11"/>
        <v>4.2797999999999998</v>
      </c>
      <c r="G241" s="13" t="s">
        <v>31</v>
      </c>
      <c r="H241" s="13" t="s">
        <v>3</v>
      </c>
      <c r="I241" s="13" t="s">
        <v>32</v>
      </c>
      <c r="J241" s="13" t="s">
        <v>11</v>
      </c>
      <c r="K241" s="13" t="s">
        <v>168</v>
      </c>
      <c r="L241">
        <v>1</v>
      </c>
      <c r="M241">
        <v>275</v>
      </c>
      <c r="N241">
        <v>275</v>
      </c>
      <c r="O241" t="s">
        <v>36</v>
      </c>
      <c r="P241">
        <v>0</v>
      </c>
      <c r="Q241">
        <v>275</v>
      </c>
      <c r="R241">
        <v>275</v>
      </c>
      <c r="S241">
        <v>1176.9449999999999</v>
      </c>
    </row>
    <row r="242" spans="1:19" x14ac:dyDescent="0.2">
      <c r="A242">
        <v>243</v>
      </c>
      <c r="B242" t="s">
        <v>102</v>
      </c>
      <c r="C242" s="13" t="s">
        <v>55</v>
      </c>
      <c r="D242" s="13">
        <v>1126.9000000000001</v>
      </c>
      <c r="E242" s="13">
        <v>4822.91</v>
      </c>
      <c r="F242" s="7">
        <f t="shared" si="11"/>
        <v>4.2797999999999998</v>
      </c>
      <c r="G242" s="13" t="s">
        <v>31</v>
      </c>
      <c r="H242" s="13" t="s">
        <v>3</v>
      </c>
      <c r="I242" s="13" t="s">
        <v>32</v>
      </c>
      <c r="J242" s="13" t="s">
        <v>2</v>
      </c>
      <c r="K242" s="13" t="s">
        <v>166</v>
      </c>
      <c r="L242">
        <v>1</v>
      </c>
      <c r="M242">
        <v>935</v>
      </c>
      <c r="N242">
        <v>935</v>
      </c>
      <c r="O242" t="s">
        <v>36</v>
      </c>
      <c r="P242">
        <v>0</v>
      </c>
      <c r="Q242">
        <v>935</v>
      </c>
      <c r="R242">
        <v>935</v>
      </c>
      <c r="S242">
        <v>4001.6129999999998</v>
      </c>
    </row>
    <row r="243" spans="1:19" x14ac:dyDescent="0.2">
      <c r="A243">
        <v>243</v>
      </c>
      <c r="B243" t="s">
        <v>102</v>
      </c>
      <c r="C243" s="13" t="s">
        <v>55</v>
      </c>
      <c r="D243" s="13">
        <v>1126.9000000000001</v>
      </c>
      <c r="E243" s="13">
        <v>4822.91</v>
      </c>
      <c r="F243" s="7">
        <f t="shared" si="11"/>
        <v>4.2797999999999998</v>
      </c>
      <c r="G243" s="13" t="s">
        <v>31</v>
      </c>
      <c r="I243" s="13" t="s">
        <v>32</v>
      </c>
      <c r="J243" s="13" t="s">
        <v>11</v>
      </c>
      <c r="K243" s="13" t="s">
        <v>168</v>
      </c>
      <c r="L243">
        <v>1</v>
      </c>
      <c r="M243">
        <v>137.5</v>
      </c>
      <c r="N243">
        <v>137.5</v>
      </c>
      <c r="O243" t="s">
        <v>36</v>
      </c>
      <c r="P243">
        <v>0</v>
      </c>
      <c r="Q243">
        <v>137.5</v>
      </c>
      <c r="R243">
        <v>137.5</v>
      </c>
      <c r="S243">
        <v>588.47249999999997</v>
      </c>
    </row>
    <row r="244" spans="1:19" x14ac:dyDescent="0.2">
      <c r="A244">
        <v>243</v>
      </c>
      <c r="B244" t="s">
        <v>102</v>
      </c>
      <c r="C244" s="13" t="s">
        <v>55</v>
      </c>
      <c r="D244" s="13">
        <v>1126.9000000000001</v>
      </c>
      <c r="E244" s="13">
        <v>4822.91</v>
      </c>
      <c r="F244" s="7">
        <f t="shared" si="11"/>
        <v>4.2797999999999998</v>
      </c>
      <c r="G244" s="13" t="s">
        <v>31</v>
      </c>
      <c r="I244" s="13" t="s">
        <v>32</v>
      </c>
      <c r="J244" s="13" t="s">
        <v>11</v>
      </c>
      <c r="K244" s="13" t="s">
        <v>168</v>
      </c>
      <c r="L244">
        <v>0.8</v>
      </c>
      <c r="M244">
        <v>68</v>
      </c>
      <c r="N244">
        <v>68</v>
      </c>
      <c r="O244" t="s">
        <v>36</v>
      </c>
      <c r="P244">
        <v>0</v>
      </c>
      <c r="Q244">
        <v>54.4</v>
      </c>
      <c r="R244">
        <v>54.4</v>
      </c>
      <c r="S244">
        <v>232.82112000000001</v>
      </c>
    </row>
    <row r="245" spans="1:19" x14ac:dyDescent="0.2">
      <c r="A245">
        <v>244</v>
      </c>
      <c r="B245" t="s">
        <v>103</v>
      </c>
      <c r="C245" s="13" t="s">
        <v>56</v>
      </c>
      <c r="D245" s="13">
        <v>302.5</v>
      </c>
      <c r="E245" s="13">
        <v>1294.6400000000001</v>
      </c>
      <c r="F245" s="7">
        <f t="shared" si="11"/>
        <v>4.2797999999999998</v>
      </c>
      <c r="G245" s="13" t="s">
        <v>31</v>
      </c>
      <c r="H245" s="13" t="s">
        <v>3</v>
      </c>
      <c r="I245" s="13" t="s">
        <v>32</v>
      </c>
      <c r="J245" s="13" t="s">
        <v>2</v>
      </c>
      <c r="K245" s="13" t="s">
        <v>166</v>
      </c>
      <c r="L245">
        <v>1</v>
      </c>
      <c r="M245">
        <v>165</v>
      </c>
      <c r="N245">
        <v>165</v>
      </c>
      <c r="O245" t="s">
        <v>36</v>
      </c>
      <c r="P245">
        <v>0</v>
      </c>
      <c r="Q245">
        <v>165</v>
      </c>
      <c r="R245">
        <v>165</v>
      </c>
      <c r="S245">
        <v>706.16699999999992</v>
      </c>
    </row>
    <row r="246" spans="1:19" x14ac:dyDescent="0.2">
      <c r="A246">
        <v>244</v>
      </c>
      <c r="B246" t="s">
        <v>103</v>
      </c>
      <c r="C246" s="13" t="s">
        <v>56</v>
      </c>
      <c r="D246" s="13">
        <v>302.5</v>
      </c>
      <c r="E246" s="13">
        <v>1294.6400000000001</v>
      </c>
      <c r="F246" s="7">
        <f t="shared" si="11"/>
        <v>4.2797999999999998</v>
      </c>
      <c r="G246" s="13" t="s">
        <v>31</v>
      </c>
      <c r="I246" s="13" t="s">
        <v>32</v>
      </c>
      <c r="J246" s="13" t="s">
        <v>11</v>
      </c>
      <c r="K246" s="13" t="s">
        <v>168</v>
      </c>
      <c r="L246">
        <v>1</v>
      </c>
      <c r="M246">
        <v>137.5</v>
      </c>
      <c r="N246">
        <v>137.5</v>
      </c>
      <c r="O246" t="s">
        <v>36</v>
      </c>
      <c r="P246">
        <v>0</v>
      </c>
      <c r="Q246">
        <v>137.5</v>
      </c>
      <c r="R246">
        <v>137.5</v>
      </c>
      <c r="S246">
        <v>588.47249999999997</v>
      </c>
    </row>
    <row r="247" spans="1:19" x14ac:dyDescent="0.2">
      <c r="A247">
        <v>245</v>
      </c>
      <c r="B247" t="s">
        <v>104</v>
      </c>
      <c r="C247" s="13" t="s">
        <v>57</v>
      </c>
      <c r="D247" s="13">
        <v>2748.13</v>
      </c>
      <c r="E247" s="13">
        <v>11761.45</v>
      </c>
      <c r="F247" s="7">
        <f t="shared" si="11"/>
        <v>4.2797999999999998</v>
      </c>
      <c r="G247" s="13" t="s">
        <v>31</v>
      </c>
      <c r="H247" s="13" t="s">
        <v>3</v>
      </c>
      <c r="I247" s="13" t="s">
        <v>32</v>
      </c>
      <c r="J247" s="13" t="s">
        <v>2</v>
      </c>
      <c r="K247" s="13" t="s">
        <v>166</v>
      </c>
      <c r="L247">
        <v>1</v>
      </c>
      <c r="M247">
        <v>1100</v>
      </c>
      <c r="N247">
        <v>1100</v>
      </c>
      <c r="O247" t="s">
        <v>36</v>
      </c>
      <c r="P247">
        <v>0</v>
      </c>
      <c r="Q247">
        <v>1100</v>
      </c>
      <c r="R247">
        <v>1100</v>
      </c>
      <c r="S247">
        <v>4707.78</v>
      </c>
    </row>
    <row r="248" spans="1:19" x14ac:dyDescent="0.2">
      <c r="A248">
        <v>245</v>
      </c>
      <c r="B248" t="s">
        <v>104</v>
      </c>
      <c r="C248" s="13" t="s">
        <v>57</v>
      </c>
      <c r="D248" s="13">
        <v>2748.13</v>
      </c>
      <c r="E248" s="13">
        <v>11761.45</v>
      </c>
      <c r="F248" s="7">
        <f t="shared" si="11"/>
        <v>4.2797999999999998</v>
      </c>
      <c r="G248" s="13" t="s">
        <v>31</v>
      </c>
      <c r="I248" s="13" t="s">
        <v>32</v>
      </c>
      <c r="J248" s="13" t="s">
        <v>2</v>
      </c>
      <c r="K248" s="13" t="s">
        <v>166</v>
      </c>
      <c r="L248">
        <v>1</v>
      </c>
      <c r="M248">
        <v>1100</v>
      </c>
      <c r="N248">
        <v>1100</v>
      </c>
      <c r="O248" t="s">
        <v>36</v>
      </c>
      <c r="P248">
        <v>0</v>
      </c>
      <c r="Q248">
        <v>1100</v>
      </c>
      <c r="R248">
        <v>1100</v>
      </c>
      <c r="S248">
        <v>4707.78</v>
      </c>
    </row>
    <row r="249" spans="1:19" x14ac:dyDescent="0.2">
      <c r="A249">
        <v>245</v>
      </c>
      <c r="B249" t="s">
        <v>104</v>
      </c>
      <c r="C249" s="13" t="s">
        <v>57</v>
      </c>
      <c r="D249" s="13">
        <v>2748.13</v>
      </c>
      <c r="E249" s="13">
        <v>11761.45</v>
      </c>
      <c r="F249" s="7">
        <f t="shared" si="11"/>
        <v>4.2797999999999998</v>
      </c>
      <c r="G249" s="13" t="s">
        <v>31</v>
      </c>
      <c r="I249" s="13" t="s">
        <v>32</v>
      </c>
      <c r="J249" s="13" t="s">
        <v>11</v>
      </c>
      <c r="K249" s="13" t="s">
        <v>168</v>
      </c>
      <c r="L249">
        <v>1</v>
      </c>
      <c r="M249">
        <v>500</v>
      </c>
      <c r="N249">
        <v>500</v>
      </c>
      <c r="O249" t="s">
        <v>36</v>
      </c>
      <c r="P249">
        <v>0</v>
      </c>
      <c r="Q249">
        <v>500</v>
      </c>
      <c r="R249">
        <v>500</v>
      </c>
      <c r="S249">
        <v>2139.9</v>
      </c>
    </row>
    <row r="250" spans="1:19" x14ac:dyDescent="0.2">
      <c r="A250">
        <v>245</v>
      </c>
      <c r="B250" t="s">
        <v>104</v>
      </c>
      <c r="C250" s="13" t="s">
        <v>57</v>
      </c>
      <c r="D250" s="13">
        <v>2748.13</v>
      </c>
      <c r="E250" s="13">
        <v>11761.45</v>
      </c>
      <c r="F250" s="7">
        <f t="shared" si="11"/>
        <v>4.2797999999999998</v>
      </c>
      <c r="G250" s="13" t="s">
        <v>31</v>
      </c>
      <c r="I250" s="13" t="s">
        <v>32</v>
      </c>
      <c r="J250" s="13" t="s">
        <v>6</v>
      </c>
      <c r="K250" s="13" t="s">
        <v>179</v>
      </c>
      <c r="L250">
        <v>0.7</v>
      </c>
      <c r="M250">
        <v>68.75</v>
      </c>
      <c r="N250">
        <v>68.75</v>
      </c>
      <c r="O250" t="s">
        <v>36</v>
      </c>
      <c r="P250">
        <v>0</v>
      </c>
      <c r="Q250">
        <v>48.13</v>
      </c>
      <c r="R250">
        <v>48.13</v>
      </c>
      <c r="S250">
        <v>205.96537499999999</v>
      </c>
    </row>
    <row r="251" spans="1:19" x14ac:dyDescent="0.2">
      <c r="A251">
        <v>246</v>
      </c>
      <c r="B251" s="3">
        <v>45535</v>
      </c>
      <c r="C251" s="13" t="s">
        <v>43</v>
      </c>
      <c r="D251" s="13">
        <v>2030.88</v>
      </c>
      <c r="E251" s="13">
        <v>8691.76</v>
      </c>
      <c r="F251" s="7">
        <f t="shared" si="11"/>
        <v>4.2797999999999998</v>
      </c>
      <c r="G251" s="13" t="s">
        <v>31</v>
      </c>
      <c r="H251" s="13" t="s">
        <v>3</v>
      </c>
      <c r="I251" s="13" t="s">
        <v>32</v>
      </c>
      <c r="J251" s="13" t="s">
        <v>2</v>
      </c>
      <c r="K251" s="13" t="s">
        <v>166</v>
      </c>
      <c r="L251">
        <v>1</v>
      </c>
      <c r="M251">
        <v>1100</v>
      </c>
      <c r="N251">
        <v>1100</v>
      </c>
      <c r="O251" t="s">
        <v>36</v>
      </c>
      <c r="P251">
        <v>0</v>
      </c>
      <c r="Q251">
        <v>1100</v>
      </c>
      <c r="R251">
        <v>1100</v>
      </c>
      <c r="S251">
        <v>4707.78</v>
      </c>
    </row>
    <row r="252" spans="1:19" x14ac:dyDescent="0.2">
      <c r="A252">
        <v>246</v>
      </c>
      <c r="B252" s="3">
        <v>45535</v>
      </c>
      <c r="C252" s="13" t="s">
        <v>43</v>
      </c>
      <c r="D252" s="13">
        <v>2030.88</v>
      </c>
      <c r="E252" s="13">
        <v>8691.76</v>
      </c>
      <c r="F252" s="7">
        <f t="shared" si="11"/>
        <v>4.2797999999999998</v>
      </c>
      <c r="G252" s="13" t="s">
        <v>31</v>
      </c>
      <c r="I252" s="13" t="s">
        <v>32</v>
      </c>
      <c r="J252" s="13" t="s">
        <v>11</v>
      </c>
      <c r="K252" s="13" t="s">
        <v>168</v>
      </c>
      <c r="L252">
        <v>1</v>
      </c>
      <c r="M252">
        <v>275</v>
      </c>
      <c r="N252">
        <v>275</v>
      </c>
      <c r="O252" t="s">
        <v>36</v>
      </c>
      <c r="P252">
        <v>0</v>
      </c>
      <c r="Q252">
        <v>275</v>
      </c>
      <c r="R252">
        <v>275</v>
      </c>
      <c r="S252">
        <v>1176.9449999999999</v>
      </c>
    </row>
    <row r="253" spans="1:19" x14ac:dyDescent="0.2">
      <c r="A253">
        <v>246</v>
      </c>
      <c r="B253" s="3">
        <v>45535</v>
      </c>
      <c r="C253" s="13" t="s">
        <v>43</v>
      </c>
      <c r="D253" s="13">
        <v>2030.88</v>
      </c>
      <c r="E253" s="13">
        <v>8691.76</v>
      </c>
      <c r="F253" s="7">
        <f t="shared" si="11"/>
        <v>4.2797999999999998</v>
      </c>
      <c r="G253" s="13" t="s">
        <v>31</v>
      </c>
      <c r="I253" s="13" t="s">
        <v>32</v>
      </c>
      <c r="J253" s="13" t="s">
        <v>9</v>
      </c>
      <c r="K253" s="13" t="s">
        <v>172</v>
      </c>
      <c r="L253">
        <v>6486</v>
      </c>
      <c r="M253">
        <v>0.08</v>
      </c>
      <c r="N253">
        <v>0.08</v>
      </c>
      <c r="O253" t="s">
        <v>36</v>
      </c>
      <c r="P253">
        <v>0</v>
      </c>
      <c r="Q253">
        <v>518.88</v>
      </c>
      <c r="R253">
        <v>518.88</v>
      </c>
      <c r="S253">
        <v>2220.702624</v>
      </c>
    </row>
    <row r="254" spans="1:19" x14ac:dyDescent="0.2">
      <c r="A254">
        <v>246</v>
      </c>
      <c r="B254" s="3">
        <v>45535</v>
      </c>
      <c r="C254" s="13" t="s">
        <v>43</v>
      </c>
      <c r="D254" s="13">
        <v>2030.88</v>
      </c>
      <c r="E254" s="13">
        <v>8691.76</v>
      </c>
      <c r="F254" s="7">
        <f t="shared" si="11"/>
        <v>4.2797999999999998</v>
      </c>
      <c r="G254" s="13" t="s">
        <v>31</v>
      </c>
      <c r="I254" s="13" t="s">
        <v>32</v>
      </c>
      <c r="J254" s="13" t="s">
        <v>6</v>
      </c>
      <c r="K254" s="13" t="s">
        <v>179</v>
      </c>
      <c r="L254">
        <v>2</v>
      </c>
      <c r="M254">
        <v>68.5</v>
      </c>
      <c r="N254">
        <v>68.5</v>
      </c>
      <c r="O254" t="s">
        <v>36</v>
      </c>
      <c r="P254">
        <v>0</v>
      </c>
      <c r="Q254">
        <v>137</v>
      </c>
      <c r="R254">
        <v>137</v>
      </c>
      <c r="S254">
        <v>586.33259999999996</v>
      </c>
    </row>
    <row r="255" spans="1:19" x14ac:dyDescent="0.2">
      <c r="A255">
        <v>247</v>
      </c>
      <c r="B255" s="3">
        <v>45534</v>
      </c>
      <c r="C255" s="13" t="s">
        <v>58</v>
      </c>
      <c r="D255" s="13">
        <v>605</v>
      </c>
      <c r="E255" s="13">
        <v>2589.2800000000002</v>
      </c>
      <c r="F255" s="7">
        <f t="shared" si="11"/>
        <v>4.2797999999999998</v>
      </c>
      <c r="G255" s="13" t="s">
        <v>31</v>
      </c>
      <c r="H255" s="13" t="s">
        <v>3</v>
      </c>
      <c r="I255" s="13" t="s">
        <v>32</v>
      </c>
      <c r="J255" s="13" t="s">
        <v>2</v>
      </c>
      <c r="K255" s="13" t="s">
        <v>166</v>
      </c>
      <c r="L255">
        <v>1</v>
      </c>
      <c r="M255">
        <v>330</v>
      </c>
      <c r="N255">
        <v>330</v>
      </c>
      <c r="O255" t="s">
        <v>36</v>
      </c>
      <c r="P255">
        <v>0</v>
      </c>
      <c r="Q255">
        <v>330</v>
      </c>
      <c r="R255">
        <v>330</v>
      </c>
      <c r="S255">
        <v>1412.3339999999998</v>
      </c>
    </row>
    <row r="256" spans="1:19" x14ac:dyDescent="0.2">
      <c r="A256">
        <v>247</v>
      </c>
      <c r="B256" s="3">
        <v>45534</v>
      </c>
      <c r="C256" s="13" t="s">
        <v>58</v>
      </c>
      <c r="D256" s="13">
        <v>605</v>
      </c>
      <c r="E256" s="13">
        <v>2589.2800000000002</v>
      </c>
      <c r="F256" s="7">
        <f t="shared" si="11"/>
        <v>4.2797999999999998</v>
      </c>
      <c r="G256" s="13" t="s">
        <v>31</v>
      </c>
      <c r="I256" s="13" t="s">
        <v>32</v>
      </c>
      <c r="J256" s="13" t="s">
        <v>11</v>
      </c>
      <c r="K256" s="13" t="s">
        <v>168</v>
      </c>
      <c r="L256">
        <v>1</v>
      </c>
      <c r="M256">
        <v>275</v>
      </c>
      <c r="N256">
        <v>275</v>
      </c>
      <c r="O256" t="s">
        <v>36</v>
      </c>
      <c r="P256">
        <v>0</v>
      </c>
      <c r="Q256">
        <v>275</v>
      </c>
      <c r="R256">
        <v>275</v>
      </c>
      <c r="S256">
        <v>1176.9449999999999</v>
      </c>
    </row>
    <row r="257" spans="1:19" x14ac:dyDescent="0.2">
      <c r="A257">
        <v>248</v>
      </c>
      <c r="B257" s="3">
        <v>45533</v>
      </c>
      <c r="C257" s="13" t="s">
        <v>59</v>
      </c>
      <c r="D257" s="13">
        <v>1300.75</v>
      </c>
      <c r="E257" s="13">
        <v>5566.95</v>
      </c>
      <c r="F257" s="7">
        <f t="shared" si="11"/>
        <v>4.2797999999999998</v>
      </c>
      <c r="G257" s="13" t="s">
        <v>31</v>
      </c>
      <c r="H257" s="13" t="s">
        <v>3</v>
      </c>
      <c r="I257" s="13" t="s">
        <v>32</v>
      </c>
      <c r="J257" s="13" t="s">
        <v>2</v>
      </c>
      <c r="K257" s="13" t="s">
        <v>166</v>
      </c>
      <c r="L257">
        <v>1</v>
      </c>
      <c r="M257">
        <v>330</v>
      </c>
      <c r="N257">
        <v>330</v>
      </c>
      <c r="O257" t="s">
        <v>36</v>
      </c>
      <c r="P257">
        <v>0</v>
      </c>
      <c r="Q257">
        <v>330</v>
      </c>
      <c r="R257">
        <v>330</v>
      </c>
      <c r="S257">
        <v>1412.3339999999998</v>
      </c>
    </row>
    <row r="258" spans="1:19" x14ac:dyDescent="0.2">
      <c r="A258">
        <v>248</v>
      </c>
      <c r="B258" s="3">
        <v>45533</v>
      </c>
      <c r="C258" s="13" t="s">
        <v>59</v>
      </c>
      <c r="D258" s="13">
        <v>1300.75</v>
      </c>
      <c r="E258" s="13">
        <v>5566.95</v>
      </c>
      <c r="F258" s="7">
        <f t="shared" si="11"/>
        <v>4.2797999999999998</v>
      </c>
      <c r="G258" s="13" t="s">
        <v>31</v>
      </c>
      <c r="I258" s="13" t="s">
        <v>32</v>
      </c>
      <c r="J258" s="13" t="s">
        <v>11</v>
      </c>
      <c r="K258" s="13" t="s">
        <v>168</v>
      </c>
      <c r="L258">
        <v>1</v>
      </c>
      <c r="M258">
        <v>275</v>
      </c>
      <c r="N258">
        <v>275</v>
      </c>
      <c r="O258" t="s">
        <v>36</v>
      </c>
      <c r="P258">
        <v>0</v>
      </c>
      <c r="Q258">
        <v>275</v>
      </c>
      <c r="R258">
        <v>275</v>
      </c>
      <c r="S258">
        <v>1176.9449999999999</v>
      </c>
    </row>
    <row r="259" spans="1:19" x14ac:dyDescent="0.2">
      <c r="A259">
        <v>248</v>
      </c>
      <c r="B259" s="3">
        <v>45533</v>
      </c>
      <c r="C259" s="13" t="s">
        <v>59</v>
      </c>
      <c r="D259" s="13">
        <v>1300.75</v>
      </c>
      <c r="E259" s="13">
        <v>5566.95</v>
      </c>
      <c r="F259" s="7">
        <f t="shared" si="11"/>
        <v>4.2797999999999998</v>
      </c>
      <c r="G259" s="13" t="s">
        <v>31</v>
      </c>
      <c r="I259" s="13" t="s">
        <v>32</v>
      </c>
      <c r="J259" s="13" t="s">
        <v>11</v>
      </c>
      <c r="K259" s="13" t="s">
        <v>168</v>
      </c>
      <c r="L259">
        <v>10.119999999999999</v>
      </c>
      <c r="M259">
        <v>68.75</v>
      </c>
      <c r="N259">
        <v>68.75</v>
      </c>
      <c r="O259" t="s">
        <v>36</v>
      </c>
      <c r="P259">
        <v>0</v>
      </c>
      <c r="Q259">
        <v>695.75</v>
      </c>
      <c r="R259">
        <v>695.75</v>
      </c>
      <c r="S259">
        <v>2977.67085</v>
      </c>
    </row>
    <row r="260" spans="1:19" x14ac:dyDescent="0.2">
      <c r="A260">
        <v>249</v>
      </c>
      <c r="B260" s="3">
        <v>45532</v>
      </c>
      <c r="C260" s="13" t="s">
        <v>60</v>
      </c>
      <c r="D260" s="13">
        <v>7000</v>
      </c>
      <c r="E260" s="13">
        <v>29958.6</v>
      </c>
      <c r="F260" s="7">
        <f t="shared" si="11"/>
        <v>4.2797999999999998</v>
      </c>
      <c r="G260" s="13" t="s">
        <v>31</v>
      </c>
      <c r="H260" s="13" t="s">
        <v>3</v>
      </c>
      <c r="I260" s="13" t="s">
        <v>32</v>
      </c>
      <c r="J260" s="13" t="s">
        <v>10</v>
      </c>
      <c r="K260" s="13" t="s">
        <v>166</v>
      </c>
      <c r="L260">
        <v>1</v>
      </c>
      <c r="M260">
        <v>7000</v>
      </c>
      <c r="N260">
        <v>8610</v>
      </c>
      <c r="O260">
        <v>23</v>
      </c>
      <c r="P260">
        <v>1610</v>
      </c>
      <c r="Q260">
        <v>7000</v>
      </c>
      <c r="R260">
        <v>8610</v>
      </c>
      <c r="S260">
        <v>29958.6</v>
      </c>
    </row>
    <row r="261" spans="1:19" x14ac:dyDescent="0.2">
      <c r="A261">
        <v>250</v>
      </c>
      <c r="B261" s="3">
        <v>45531</v>
      </c>
      <c r="C261" s="13" t="s">
        <v>60</v>
      </c>
      <c r="D261" s="13">
        <v>2798.33</v>
      </c>
      <c r="E261" s="13">
        <v>2798.33</v>
      </c>
      <c r="F261" s="13"/>
      <c r="G261" s="13" t="s">
        <v>37</v>
      </c>
      <c r="H261" s="13" t="s">
        <v>3</v>
      </c>
      <c r="I261" s="13" t="s">
        <v>32</v>
      </c>
      <c r="J261" s="13" t="s">
        <v>11</v>
      </c>
      <c r="K261" s="13" t="s">
        <v>168</v>
      </c>
      <c r="L261">
        <v>1</v>
      </c>
      <c r="M261">
        <v>1386</v>
      </c>
      <c r="N261">
        <v>1704.78</v>
      </c>
      <c r="O261">
        <v>23</v>
      </c>
      <c r="P261">
        <v>318.77999999999997</v>
      </c>
      <c r="Q261">
        <v>1386</v>
      </c>
      <c r="R261">
        <v>1704.78</v>
      </c>
      <c r="S261">
        <v>1386</v>
      </c>
    </row>
    <row r="262" spans="1:19" x14ac:dyDescent="0.2">
      <c r="A262">
        <v>250</v>
      </c>
      <c r="B262" s="3">
        <v>45531</v>
      </c>
      <c r="C262" s="13" t="s">
        <v>60</v>
      </c>
      <c r="F262" s="13"/>
      <c r="G262" s="13" t="s">
        <v>37</v>
      </c>
      <c r="I262" s="13" t="s">
        <v>32</v>
      </c>
      <c r="J262" s="13" t="s">
        <v>2</v>
      </c>
      <c r="K262" s="13" t="s">
        <v>166</v>
      </c>
      <c r="L262">
        <v>1</v>
      </c>
      <c r="M262">
        <v>1412.33</v>
      </c>
      <c r="N262">
        <v>1737.17</v>
      </c>
      <c r="O262">
        <v>23</v>
      </c>
      <c r="P262">
        <v>324.83999999999997</v>
      </c>
      <c r="Q262">
        <v>1412.33</v>
      </c>
      <c r="R262">
        <v>1737.17</v>
      </c>
      <c r="S262">
        <v>1412.33</v>
      </c>
    </row>
    <row r="263" spans="1:19" x14ac:dyDescent="0.2">
      <c r="A263">
        <v>254</v>
      </c>
      <c r="B263" s="3">
        <v>45527</v>
      </c>
      <c r="C263" s="13" t="s">
        <v>61</v>
      </c>
      <c r="D263" s="13">
        <v>714.8</v>
      </c>
      <c r="E263" s="13">
        <v>3059.2</v>
      </c>
      <c r="F263" s="7">
        <f t="shared" ref="F263:F271" si="12">ROUND(E263/D263,4)</f>
        <v>4.2797999999999998</v>
      </c>
      <c r="G263" s="13" t="s">
        <v>31</v>
      </c>
      <c r="H263" s="13" t="s">
        <v>3</v>
      </c>
      <c r="I263" s="13" t="s">
        <v>32</v>
      </c>
      <c r="J263" s="13" t="s">
        <v>6</v>
      </c>
      <c r="K263" s="13" t="s">
        <v>179</v>
      </c>
      <c r="L263">
        <v>6.1</v>
      </c>
      <c r="M263">
        <v>68</v>
      </c>
      <c r="N263">
        <v>68</v>
      </c>
      <c r="O263" t="s">
        <v>36</v>
      </c>
      <c r="P263">
        <v>0</v>
      </c>
      <c r="Q263">
        <v>414.8</v>
      </c>
      <c r="R263">
        <v>414.8</v>
      </c>
      <c r="S263">
        <v>1775.2610399999996</v>
      </c>
    </row>
    <row r="264" spans="1:19" x14ac:dyDescent="0.2">
      <c r="A264">
        <v>254</v>
      </c>
      <c r="B264" s="3">
        <v>45527</v>
      </c>
      <c r="C264" s="13" t="s">
        <v>61</v>
      </c>
      <c r="D264" s="13">
        <v>714.8</v>
      </c>
      <c r="E264" s="13">
        <v>3059.2</v>
      </c>
      <c r="F264" s="7">
        <f t="shared" si="12"/>
        <v>4.2797999999999998</v>
      </c>
      <c r="G264" s="13" t="s">
        <v>31</v>
      </c>
      <c r="I264" s="13" t="s">
        <v>32</v>
      </c>
      <c r="J264" s="13" t="s">
        <v>11</v>
      </c>
      <c r="K264" s="13" t="s">
        <v>168</v>
      </c>
      <c r="L264">
        <v>1</v>
      </c>
      <c r="M264">
        <v>300</v>
      </c>
      <c r="N264">
        <v>300</v>
      </c>
      <c r="O264" t="s">
        <v>36</v>
      </c>
      <c r="P264">
        <v>0</v>
      </c>
      <c r="Q264">
        <v>300</v>
      </c>
      <c r="R264">
        <v>300</v>
      </c>
      <c r="S264">
        <v>1283.94</v>
      </c>
    </row>
    <row r="265" spans="1:19" x14ac:dyDescent="0.2">
      <c r="A265">
        <v>255</v>
      </c>
      <c r="B265" s="3">
        <v>45526</v>
      </c>
      <c r="C265" s="13" t="s">
        <v>62</v>
      </c>
      <c r="D265" s="13">
        <v>180</v>
      </c>
      <c r="E265" s="13">
        <v>770.36</v>
      </c>
      <c r="F265" s="7">
        <f t="shared" si="12"/>
        <v>4.2797999999999998</v>
      </c>
      <c r="G265" s="13" t="s">
        <v>31</v>
      </c>
      <c r="H265" s="13" t="s">
        <v>3</v>
      </c>
      <c r="I265" s="13" t="s">
        <v>32</v>
      </c>
      <c r="J265" s="13" t="s">
        <v>11</v>
      </c>
      <c r="K265" s="13" t="s">
        <v>168</v>
      </c>
      <c r="L265">
        <v>3</v>
      </c>
      <c r="M265">
        <v>60</v>
      </c>
      <c r="N265">
        <v>60</v>
      </c>
      <c r="O265" t="s">
        <v>36</v>
      </c>
      <c r="P265">
        <v>0</v>
      </c>
      <c r="Q265">
        <v>180</v>
      </c>
      <c r="R265">
        <v>180</v>
      </c>
      <c r="S265">
        <v>770.36399999999992</v>
      </c>
    </row>
    <row r="266" spans="1:19" x14ac:dyDescent="0.2">
      <c r="A266">
        <v>256</v>
      </c>
      <c r="B266" s="3">
        <v>45525</v>
      </c>
      <c r="C266" s="13" t="s">
        <v>63</v>
      </c>
      <c r="D266" s="13">
        <v>2865</v>
      </c>
      <c r="E266" s="13">
        <v>12261.63</v>
      </c>
      <c r="F266" s="7">
        <f t="shared" si="12"/>
        <v>4.2797999999999998</v>
      </c>
      <c r="G266" s="13" t="s">
        <v>31</v>
      </c>
      <c r="H266" s="13" t="s">
        <v>3</v>
      </c>
      <c r="I266" s="13" t="s">
        <v>32</v>
      </c>
      <c r="J266" s="13" t="s">
        <v>2</v>
      </c>
      <c r="K266" s="13" t="s">
        <v>166</v>
      </c>
      <c r="L266">
        <v>1</v>
      </c>
      <c r="M266">
        <v>2590</v>
      </c>
      <c r="N266">
        <v>2590</v>
      </c>
      <c r="O266" t="s">
        <v>36</v>
      </c>
      <c r="P266">
        <v>0</v>
      </c>
      <c r="Q266">
        <v>2590</v>
      </c>
      <c r="R266">
        <v>2590</v>
      </c>
      <c r="S266">
        <v>11084.681999999999</v>
      </c>
    </row>
    <row r="267" spans="1:19" x14ac:dyDescent="0.2">
      <c r="A267">
        <v>256</v>
      </c>
      <c r="B267" s="3">
        <v>45525</v>
      </c>
      <c r="C267" s="13" t="s">
        <v>63</v>
      </c>
      <c r="D267" s="13">
        <v>2865</v>
      </c>
      <c r="E267" s="13">
        <v>12261.63</v>
      </c>
      <c r="F267" s="7">
        <f t="shared" si="12"/>
        <v>4.2797999999999998</v>
      </c>
      <c r="G267" s="13" t="s">
        <v>31</v>
      </c>
      <c r="I267" s="13" t="s">
        <v>32</v>
      </c>
      <c r="J267" s="13" t="s">
        <v>11</v>
      </c>
      <c r="K267" s="13" t="s">
        <v>168</v>
      </c>
      <c r="L267">
        <v>1</v>
      </c>
      <c r="M267">
        <v>275</v>
      </c>
      <c r="N267">
        <v>275</v>
      </c>
      <c r="O267" t="s">
        <v>36</v>
      </c>
      <c r="P267">
        <v>0</v>
      </c>
      <c r="Q267">
        <v>275</v>
      </c>
      <c r="R267">
        <v>275</v>
      </c>
      <c r="S267">
        <v>1176.9449999999999</v>
      </c>
    </row>
    <row r="268" spans="1:19" x14ac:dyDescent="0.2">
      <c r="A268">
        <v>257</v>
      </c>
      <c r="B268" s="3">
        <v>45524</v>
      </c>
      <c r="C268" s="13" t="s">
        <v>41</v>
      </c>
      <c r="D268" s="13">
        <v>4534.75</v>
      </c>
      <c r="E268" s="13">
        <v>19407.82</v>
      </c>
      <c r="F268" s="7">
        <f t="shared" si="12"/>
        <v>4.2797999999999998</v>
      </c>
      <c r="G268" s="13" t="s">
        <v>31</v>
      </c>
      <c r="H268" s="13" t="s">
        <v>3</v>
      </c>
      <c r="I268" s="13" t="s">
        <v>32</v>
      </c>
      <c r="J268" s="13" t="s">
        <v>2</v>
      </c>
      <c r="K268" s="13" t="s">
        <v>166</v>
      </c>
      <c r="L268">
        <v>1</v>
      </c>
      <c r="M268">
        <v>1100</v>
      </c>
      <c r="N268">
        <v>1100</v>
      </c>
      <c r="O268" t="s">
        <v>36</v>
      </c>
      <c r="P268">
        <v>0</v>
      </c>
      <c r="Q268">
        <v>1100</v>
      </c>
      <c r="R268">
        <v>1100</v>
      </c>
      <c r="S268">
        <v>4707.78</v>
      </c>
    </row>
    <row r="269" spans="1:19" x14ac:dyDescent="0.2">
      <c r="A269">
        <v>257</v>
      </c>
      <c r="B269" s="3">
        <v>45524</v>
      </c>
      <c r="C269" s="13" t="s">
        <v>41</v>
      </c>
      <c r="D269" s="13">
        <v>4534.75</v>
      </c>
      <c r="E269" s="13">
        <v>19407.82</v>
      </c>
      <c r="F269" s="7">
        <f t="shared" si="12"/>
        <v>4.2797999999999998</v>
      </c>
      <c r="G269" s="13" t="s">
        <v>31</v>
      </c>
      <c r="I269" s="13" t="s">
        <v>32</v>
      </c>
      <c r="J269" s="13" t="s">
        <v>2</v>
      </c>
      <c r="K269" s="13" t="s">
        <v>166</v>
      </c>
      <c r="L269">
        <v>1</v>
      </c>
      <c r="M269">
        <v>1100</v>
      </c>
      <c r="N269">
        <v>1100</v>
      </c>
      <c r="O269" t="s">
        <v>36</v>
      </c>
      <c r="P269">
        <v>0</v>
      </c>
      <c r="Q269">
        <v>1100</v>
      </c>
      <c r="R269">
        <v>1100</v>
      </c>
      <c r="S269">
        <v>4707.78</v>
      </c>
    </row>
    <row r="270" spans="1:19" x14ac:dyDescent="0.2">
      <c r="A270">
        <v>257</v>
      </c>
      <c r="B270" s="3">
        <v>45524</v>
      </c>
      <c r="C270" s="13" t="s">
        <v>41</v>
      </c>
      <c r="D270" s="13">
        <v>4534.75</v>
      </c>
      <c r="E270" s="13">
        <v>19407.82</v>
      </c>
      <c r="F270" s="7">
        <f t="shared" si="12"/>
        <v>4.2797999999999998</v>
      </c>
      <c r="G270" s="13" t="s">
        <v>31</v>
      </c>
      <c r="I270" s="13" t="s">
        <v>32</v>
      </c>
      <c r="J270" s="13" t="s">
        <v>11</v>
      </c>
      <c r="K270" s="13" t="s">
        <v>168</v>
      </c>
      <c r="L270">
        <v>1</v>
      </c>
      <c r="M270">
        <v>275</v>
      </c>
      <c r="N270">
        <v>275</v>
      </c>
      <c r="O270" t="s">
        <v>36</v>
      </c>
      <c r="P270">
        <v>0</v>
      </c>
      <c r="Q270">
        <v>275</v>
      </c>
      <c r="R270">
        <v>275</v>
      </c>
      <c r="S270">
        <v>1176.9449999999999</v>
      </c>
    </row>
    <row r="271" spans="1:19" x14ac:dyDescent="0.2">
      <c r="A271">
        <v>257</v>
      </c>
      <c r="B271" s="3">
        <v>45524</v>
      </c>
      <c r="C271" s="13" t="s">
        <v>41</v>
      </c>
      <c r="D271" s="13">
        <v>4534.75</v>
      </c>
      <c r="E271" s="13">
        <v>19407.82</v>
      </c>
      <c r="F271" s="7">
        <f t="shared" si="12"/>
        <v>4.2797999999999998</v>
      </c>
      <c r="G271" s="13" t="s">
        <v>31</v>
      </c>
      <c r="I271" s="13" t="s">
        <v>32</v>
      </c>
      <c r="J271" s="13" t="s">
        <v>6</v>
      </c>
      <c r="K271" s="13" t="s">
        <v>179</v>
      </c>
      <c r="L271">
        <v>29.96</v>
      </c>
      <c r="M271">
        <v>68.75</v>
      </c>
      <c r="N271">
        <v>68.75</v>
      </c>
      <c r="O271" t="s">
        <v>36</v>
      </c>
      <c r="P271">
        <v>0</v>
      </c>
      <c r="Q271">
        <v>2059.75</v>
      </c>
      <c r="R271">
        <v>2059.75</v>
      </c>
      <c r="S271">
        <v>8815.3180499999999</v>
      </c>
    </row>
    <row r="272" spans="1:19" x14ac:dyDescent="0.2">
      <c r="A272">
        <v>260</v>
      </c>
      <c r="B272" s="3">
        <v>45521</v>
      </c>
      <c r="C272" s="13" t="s">
        <v>64</v>
      </c>
      <c r="D272" s="13">
        <v>304712.7</v>
      </c>
      <c r="E272" s="13">
        <v>304712.65999999997</v>
      </c>
      <c r="F272" s="13"/>
      <c r="G272" s="13" t="s">
        <v>37</v>
      </c>
      <c r="H272" s="13" t="s">
        <v>5</v>
      </c>
      <c r="I272" s="13" t="s">
        <v>32</v>
      </c>
      <c r="J272" s="13" t="s">
        <v>4</v>
      </c>
      <c r="K272" s="13" t="s">
        <v>167</v>
      </c>
      <c r="L272">
        <v>1</v>
      </c>
      <c r="M272">
        <v>185874.7</v>
      </c>
      <c r="N272">
        <v>228625.9</v>
      </c>
      <c r="O272">
        <v>23</v>
      </c>
      <c r="P272">
        <v>42751.19</v>
      </c>
      <c r="Q272">
        <v>185874.72</v>
      </c>
      <c r="R272">
        <v>228625.9</v>
      </c>
      <c r="S272">
        <v>185874.72</v>
      </c>
    </row>
    <row r="273" spans="1:19" x14ac:dyDescent="0.2">
      <c r="A273">
        <v>260</v>
      </c>
      <c r="B273" s="3">
        <v>45521</v>
      </c>
      <c r="C273" s="13" t="s">
        <v>64</v>
      </c>
      <c r="F273" s="13"/>
      <c r="G273" s="13" t="s">
        <v>37</v>
      </c>
      <c r="I273" s="13" t="s">
        <v>32</v>
      </c>
      <c r="J273" s="13" t="s">
        <v>7</v>
      </c>
      <c r="K273" s="13" t="s">
        <v>165</v>
      </c>
      <c r="L273">
        <v>1</v>
      </c>
      <c r="M273">
        <v>67036.789999999994</v>
      </c>
      <c r="N273">
        <v>82455.25</v>
      </c>
      <c r="O273">
        <v>23</v>
      </c>
      <c r="P273">
        <v>15418.46</v>
      </c>
      <c r="Q273">
        <v>67036.789999999994</v>
      </c>
      <c r="R273">
        <v>82455.25</v>
      </c>
      <c r="S273">
        <v>67036.789999999994</v>
      </c>
    </row>
    <row r="274" spans="1:19" x14ac:dyDescent="0.2">
      <c r="A274">
        <v>260</v>
      </c>
      <c r="B274" s="3">
        <v>45521</v>
      </c>
      <c r="C274" s="13" t="s">
        <v>64</v>
      </c>
      <c r="F274" s="13"/>
      <c r="G274" s="13" t="s">
        <v>37</v>
      </c>
      <c r="I274" s="13" t="s">
        <v>32</v>
      </c>
      <c r="J274" s="13" t="s">
        <v>8</v>
      </c>
      <c r="K274" s="13" t="s">
        <v>169</v>
      </c>
      <c r="L274">
        <v>1</v>
      </c>
      <c r="M274">
        <v>51801.15</v>
      </c>
      <c r="N274">
        <v>63715.41</v>
      </c>
      <c r="O274">
        <v>23</v>
      </c>
      <c r="P274">
        <v>11914.26</v>
      </c>
      <c r="Q274">
        <v>51801.15</v>
      </c>
      <c r="R274">
        <v>63715.41</v>
      </c>
      <c r="S274">
        <v>51801.15</v>
      </c>
    </row>
    <row r="275" spans="1:19" x14ac:dyDescent="0.2">
      <c r="A275">
        <v>271</v>
      </c>
      <c r="B275" s="3">
        <v>45510</v>
      </c>
      <c r="C275" s="13" t="s">
        <v>39</v>
      </c>
      <c r="D275" s="13">
        <v>1332.05</v>
      </c>
      <c r="E275" s="13">
        <v>5700.91</v>
      </c>
      <c r="F275" s="7">
        <f t="shared" ref="F275:F289" si="13">ROUND(E275/D275,4)</f>
        <v>4.2797999999999998</v>
      </c>
      <c r="G275" s="13" t="s">
        <v>31</v>
      </c>
      <c r="H275" s="13" t="s">
        <v>5</v>
      </c>
      <c r="I275" s="13" t="s">
        <v>32</v>
      </c>
      <c r="J275" s="13" t="s">
        <v>12</v>
      </c>
      <c r="K275" s="13" t="s">
        <v>165</v>
      </c>
      <c r="L275">
        <v>1480</v>
      </c>
      <c r="M275">
        <v>0.33</v>
      </c>
      <c r="N275">
        <v>0.33</v>
      </c>
      <c r="O275" t="s">
        <v>36</v>
      </c>
      <c r="P275">
        <v>0</v>
      </c>
      <c r="Q275">
        <v>491.36</v>
      </c>
      <c r="R275">
        <v>491.36</v>
      </c>
      <c r="S275">
        <v>2090.25432</v>
      </c>
    </row>
    <row r="276" spans="1:19" x14ac:dyDescent="0.2">
      <c r="A276">
        <v>271</v>
      </c>
      <c r="B276" s="3">
        <v>45510</v>
      </c>
      <c r="C276" s="13" t="s">
        <v>39</v>
      </c>
      <c r="D276" s="13">
        <v>1332.05</v>
      </c>
      <c r="E276" s="13">
        <v>5700.91</v>
      </c>
      <c r="F276" s="7">
        <f t="shared" si="13"/>
        <v>4.2797999999999998</v>
      </c>
      <c r="G276" s="13" t="s">
        <v>31</v>
      </c>
      <c r="I276" s="13" t="s">
        <v>32</v>
      </c>
      <c r="J276" s="13" t="s">
        <v>12</v>
      </c>
      <c r="K276" s="13" t="s">
        <v>165</v>
      </c>
      <c r="L276">
        <v>149</v>
      </c>
      <c r="M276">
        <v>0.69</v>
      </c>
      <c r="N276">
        <v>0.69</v>
      </c>
      <c r="O276" t="s">
        <v>36</v>
      </c>
      <c r="P276">
        <v>0</v>
      </c>
      <c r="Q276">
        <v>102.81</v>
      </c>
      <c r="R276">
        <v>102.81</v>
      </c>
      <c r="S276">
        <v>440.00623799999994</v>
      </c>
    </row>
    <row r="277" spans="1:19" x14ac:dyDescent="0.2">
      <c r="A277">
        <v>271</v>
      </c>
      <c r="B277" s="3">
        <v>45510</v>
      </c>
      <c r="C277" s="13" t="s">
        <v>39</v>
      </c>
      <c r="D277" s="13">
        <v>1332.05</v>
      </c>
      <c r="E277" s="13">
        <v>5700.91</v>
      </c>
      <c r="F277" s="7">
        <f t="shared" si="13"/>
        <v>4.2797999999999998</v>
      </c>
      <c r="G277" s="13" t="s">
        <v>31</v>
      </c>
      <c r="I277" s="13" t="s">
        <v>32</v>
      </c>
      <c r="J277" s="13" t="s">
        <v>12</v>
      </c>
      <c r="K277" s="13" t="s">
        <v>165</v>
      </c>
      <c r="L277">
        <v>1892</v>
      </c>
      <c r="M277">
        <v>0.39</v>
      </c>
      <c r="N277">
        <v>0.39</v>
      </c>
      <c r="O277" t="s">
        <v>36</v>
      </c>
      <c r="P277">
        <v>0</v>
      </c>
      <c r="Q277">
        <v>737.88</v>
      </c>
      <c r="R277">
        <v>737.88</v>
      </c>
      <c r="S277">
        <v>3157.9788239999998</v>
      </c>
    </row>
    <row r="278" spans="1:19" x14ac:dyDescent="0.2">
      <c r="A278">
        <v>272</v>
      </c>
      <c r="B278" s="3">
        <v>45509</v>
      </c>
      <c r="C278" s="13" t="s">
        <v>41</v>
      </c>
      <c r="D278" s="13">
        <v>182.36</v>
      </c>
      <c r="E278" s="13">
        <v>780.46</v>
      </c>
      <c r="F278" s="7">
        <f t="shared" si="13"/>
        <v>4.2797999999999998</v>
      </c>
      <c r="G278" s="13" t="s">
        <v>31</v>
      </c>
      <c r="H278" s="13" t="s">
        <v>5</v>
      </c>
      <c r="I278" s="13" t="s">
        <v>32</v>
      </c>
      <c r="J278" s="13" t="s">
        <v>12</v>
      </c>
      <c r="K278" s="13" t="s">
        <v>165</v>
      </c>
      <c r="L278">
        <v>188</v>
      </c>
      <c r="M278">
        <v>0.97</v>
      </c>
      <c r="N278">
        <v>0.97</v>
      </c>
      <c r="O278" t="s">
        <v>36</v>
      </c>
      <c r="P278">
        <v>0</v>
      </c>
      <c r="Q278">
        <v>182.36</v>
      </c>
      <c r="R278">
        <v>182.36</v>
      </c>
      <c r="S278">
        <v>780.46432799999991</v>
      </c>
    </row>
    <row r="279" spans="1:19" x14ac:dyDescent="0.2">
      <c r="A279">
        <v>278</v>
      </c>
      <c r="B279" t="s">
        <v>105</v>
      </c>
      <c r="C279" s="13" t="s">
        <v>61</v>
      </c>
      <c r="D279" s="13">
        <v>708</v>
      </c>
      <c r="E279" s="13">
        <v>3033.43</v>
      </c>
      <c r="F279" s="7">
        <f t="shared" si="13"/>
        <v>4.2845000000000004</v>
      </c>
      <c r="G279" s="13" t="s">
        <v>31</v>
      </c>
      <c r="H279" s="13" t="s">
        <v>3</v>
      </c>
      <c r="I279" s="13" t="s">
        <v>32</v>
      </c>
      <c r="J279" s="13" t="s">
        <v>6</v>
      </c>
      <c r="K279" s="13" t="s">
        <v>179</v>
      </c>
      <c r="L279">
        <v>6</v>
      </c>
      <c r="M279">
        <v>68</v>
      </c>
      <c r="N279">
        <v>68</v>
      </c>
      <c r="O279" t="s">
        <v>36</v>
      </c>
      <c r="P279">
        <v>0</v>
      </c>
      <c r="Q279">
        <v>408</v>
      </c>
      <c r="R279">
        <v>408</v>
      </c>
      <c r="S279">
        <v>1748.0760000000002</v>
      </c>
    </row>
    <row r="280" spans="1:19" x14ac:dyDescent="0.2">
      <c r="A280">
        <v>278</v>
      </c>
      <c r="B280" t="s">
        <v>105</v>
      </c>
      <c r="C280" s="13" t="s">
        <v>61</v>
      </c>
      <c r="D280" s="13">
        <v>708</v>
      </c>
      <c r="E280" s="13">
        <v>3033.43</v>
      </c>
      <c r="F280" s="7">
        <f t="shared" si="13"/>
        <v>4.2845000000000004</v>
      </c>
      <c r="G280" s="13" t="s">
        <v>31</v>
      </c>
      <c r="I280" s="13" t="s">
        <v>32</v>
      </c>
      <c r="J280" s="13" t="s">
        <v>11</v>
      </c>
      <c r="K280" s="13" t="s">
        <v>168</v>
      </c>
      <c r="L280">
        <v>1</v>
      </c>
      <c r="M280">
        <v>300</v>
      </c>
      <c r="N280">
        <v>300</v>
      </c>
      <c r="O280" t="s">
        <v>36</v>
      </c>
      <c r="P280">
        <v>0</v>
      </c>
      <c r="Q280">
        <v>300</v>
      </c>
      <c r="R280">
        <v>300</v>
      </c>
      <c r="S280">
        <v>1285.3500000000001</v>
      </c>
    </row>
    <row r="281" spans="1:19" x14ac:dyDescent="0.2">
      <c r="A281">
        <v>282</v>
      </c>
      <c r="B281" t="s">
        <v>106</v>
      </c>
      <c r="C281" s="13" t="s">
        <v>48</v>
      </c>
      <c r="D281" s="13">
        <v>302.5</v>
      </c>
      <c r="E281" s="13">
        <v>1296.06</v>
      </c>
      <c r="F281" s="7">
        <f t="shared" si="13"/>
        <v>4.2845000000000004</v>
      </c>
      <c r="G281" s="13" t="s">
        <v>31</v>
      </c>
      <c r="H281" s="13" t="s">
        <v>3</v>
      </c>
      <c r="I281" s="13" t="s">
        <v>32</v>
      </c>
      <c r="J281" s="13" t="s">
        <v>2</v>
      </c>
      <c r="K281" s="13" t="s">
        <v>166</v>
      </c>
      <c r="L281">
        <v>1</v>
      </c>
      <c r="M281">
        <v>165</v>
      </c>
      <c r="N281">
        <v>165</v>
      </c>
      <c r="O281" t="s">
        <v>36</v>
      </c>
      <c r="P281">
        <v>0</v>
      </c>
      <c r="Q281">
        <v>165</v>
      </c>
      <c r="R281">
        <v>165</v>
      </c>
      <c r="S281">
        <v>706.94250000000011</v>
      </c>
    </row>
    <row r="282" spans="1:19" x14ac:dyDescent="0.2">
      <c r="A282">
        <v>282</v>
      </c>
      <c r="B282" t="s">
        <v>106</v>
      </c>
      <c r="C282" s="13" t="s">
        <v>48</v>
      </c>
      <c r="D282" s="13">
        <v>302.5</v>
      </c>
      <c r="E282" s="13">
        <v>1296.06</v>
      </c>
      <c r="F282" s="7">
        <f t="shared" si="13"/>
        <v>4.2845000000000004</v>
      </c>
      <c r="G282" s="13" t="s">
        <v>31</v>
      </c>
      <c r="I282" s="13" t="s">
        <v>32</v>
      </c>
      <c r="J282" s="13" t="s">
        <v>11</v>
      </c>
      <c r="K282" s="13" t="s">
        <v>168</v>
      </c>
      <c r="L282">
        <v>1</v>
      </c>
      <c r="M282">
        <v>137.5</v>
      </c>
      <c r="N282">
        <v>137.5</v>
      </c>
      <c r="O282" t="s">
        <v>36</v>
      </c>
      <c r="P282">
        <v>0</v>
      </c>
      <c r="Q282">
        <v>137.5</v>
      </c>
      <c r="R282">
        <v>137.5</v>
      </c>
      <c r="S282">
        <v>589.11875000000009</v>
      </c>
    </row>
    <row r="283" spans="1:19" x14ac:dyDescent="0.2">
      <c r="A283">
        <v>283</v>
      </c>
      <c r="B283" t="s">
        <v>107</v>
      </c>
      <c r="C283" s="13" t="s">
        <v>48</v>
      </c>
      <c r="D283" s="13">
        <v>779.3</v>
      </c>
      <c r="E283" s="13">
        <v>3338.91</v>
      </c>
      <c r="F283" s="7">
        <f t="shared" si="13"/>
        <v>4.2845000000000004</v>
      </c>
      <c r="G283" s="13" t="s">
        <v>31</v>
      </c>
      <c r="H283" s="13" t="s">
        <v>3</v>
      </c>
      <c r="I283" s="13" t="s">
        <v>32</v>
      </c>
      <c r="J283" s="13" t="s">
        <v>9</v>
      </c>
      <c r="K283" s="13" t="s">
        <v>172</v>
      </c>
      <c r="L283">
        <v>329</v>
      </c>
      <c r="M283">
        <v>0.2</v>
      </c>
      <c r="N283">
        <v>0.2</v>
      </c>
      <c r="O283" t="s">
        <v>36</v>
      </c>
      <c r="P283">
        <v>0</v>
      </c>
      <c r="Q283">
        <v>65.8</v>
      </c>
      <c r="R283">
        <v>65.8</v>
      </c>
      <c r="S283">
        <v>281.92009999999999</v>
      </c>
    </row>
    <row r="284" spans="1:19" x14ac:dyDescent="0.2">
      <c r="A284">
        <v>283</v>
      </c>
      <c r="B284" t="s">
        <v>107</v>
      </c>
      <c r="C284" s="13" t="s">
        <v>48</v>
      </c>
      <c r="D284" s="13">
        <v>779.3</v>
      </c>
      <c r="E284" s="13">
        <v>3338.91</v>
      </c>
      <c r="F284" s="7">
        <f t="shared" si="13"/>
        <v>4.2845000000000004</v>
      </c>
      <c r="G284" s="13" t="s">
        <v>31</v>
      </c>
      <c r="I284" s="13" t="s">
        <v>32</v>
      </c>
      <c r="J284" s="13" t="s">
        <v>2</v>
      </c>
      <c r="K284" s="13" t="s">
        <v>166</v>
      </c>
      <c r="L284">
        <v>1</v>
      </c>
      <c r="M284">
        <v>165</v>
      </c>
      <c r="N284">
        <v>165</v>
      </c>
      <c r="O284" t="s">
        <v>36</v>
      </c>
      <c r="P284">
        <v>0</v>
      </c>
      <c r="Q284">
        <v>165</v>
      </c>
      <c r="R284">
        <v>165</v>
      </c>
      <c r="S284">
        <v>706.94250000000011</v>
      </c>
    </row>
    <row r="285" spans="1:19" x14ac:dyDescent="0.2">
      <c r="A285">
        <v>283</v>
      </c>
      <c r="B285" t="s">
        <v>107</v>
      </c>
      <c r="C285" s="13" t="s">
        <v>48</v>
      </c>
      <c r="D285" s="13">
        <v>779.3</v>
      </c>
      <c r="E285" s="13">
        <v>3338.91</v>
      </c>
      <c r="F285" s="7">
        <f t="shared" si="13"/>
        <v>4.2845000000000004</v>
      </c>
      <c r="G285" s="13" t="s">
        <v>31</v>
      </c>
      <c r="I285" s="13" t="s">
        <v>32</v>
      </c>
      <c r="J285" s="13" t="s">
        <v>11</v>
      </c>
      <c r="K285" s="13" t="s">
        <v>168</v>
      </c>
      <c r="L285">
        <v>1</v>
      </c>
      <c r="M285">
        <v>137.5</v>
      </c>
      <c r="N285">
        <v>137.5</v>
      </c>
      <c r="O285" t="s">
        <v>36</v>
      </c>
      <c r="P285">
        <v>0</v>
      </c>
      <c r="Q285">
        <v>137.5</v>
      </c>
      <c r="R285">
        <v>137.5</v>
      </c>
      <c r="S285">
        <v>589.11875000000009</v>
      </c>
    </row>
    <row r="286" spans="1:19" x14ac:dyDescent="0.2">
      <c r="A286">
        <v>283</v>
      </c>
      <c r="B286" t="s">
        <v>107</v>
      </c>
      <c r="C286" s="13" t="s">
        <v>48</v>
      </c>
      <c r="D286" s="13">
        <v>779.3</v>
      </c>
      <c r="E286" s="13">
        <v>3338.91</v>
      </c>
      <c r="F286" s="7">
        <f t="shared" si="13"/>
        <v>4.2845000000000004</v>
      </c>
      <c r="G286" s="13" t="s">
        <v>31</v>
      </c>
      <c r="I286" s="13" t="s">
        <v>32</v>
      </c>
      <c r="J286" s="13" t="s">
        <v>11</v>
      </c>
      <c r="K286" s="13" t="s">
        <v>168</v>
      </c>
      <c r="L286">
        <v>6</v>
      </c>
      <c r="M286">
        <v>68.5</v>
      </c>
      <c r="N286">
        <v>68.5</v>
      </c>
      <c r="O286" t="s">
        <v>36</v>
      </c>
      <c r="P286">
        <v>0</v>
      </c>
      <c r="Q286">
        <v>411</v>
      </c>
      <c r="R286">
        <v>411</v>
      </c>
      <c r="S286">
        <v>1760.9295000000002</v>
      </c>
    </row>
    <row r="287" spans="1:19" x14ac:dyDescent="0.2">
      <c r="A287">
        <v>284</v>
      </c>
      <c r="B287" t="s">
        <v>108</v>
      </c>
      <c r="C287" s="13" t="s">
        <v>35</v>
      </c>
      <c r="D287" s="13">
        <v>775</v>
      </c>
      <c r="E287" s="13">
        <v>3320.49</v>
      </c>
      <c r="F287" s="7">
        <f t="shared" si="13"/>
        <v>4.2845000000000004</v>
      </c>
      <c r="G287" s="13" t="s">
        <v>31</v>
      </c>
      <c r="H287" s="13" t="s">
        <v>3</v>
      </c>
      <c r="I287" s="13" t="s">
        <v>32</v>
      </c>
      <c r="J287" s="13" t="s">
        <v>11</v>
      </c>
      <c r="K287" s="13" t="s">
        <v>168</v>
      </c>
      <c r="L287">
        <v>1</v>
      </c>
      <c r="M287">
        <v>250</v>
      </c>
      <c r="N287">
        <v>250</v>
      </c>
      <c r="O287" t="s">
        <v>36</v>
      </c>
      <c r="P287">
        <v>0</v>
      </c>
      <c r="Q287">
        <v>250</v>
      </c>
      <c r="R287">
        <v>250</v>
      </c>
      <c r="S287">
        <v>1071.125</v>
      </c>
    </row>
    <row r="288" spans="1:19" x14ac:dyDescent="0.2">
      <c r="A288">
        <v>284</v>
      </c>
      <c r="B288" t="s">
        <v>108</v>
      </c>
      <c r="C288" s="13" t="s">
        <v>35</v>
      </c>
      <c r="D288" s="13">
        <v>775</v>
      </c>
      <c r="E288" s="13">
        <v>3320.49</v>
      </c>
      <c r="F288" s="7">
        <f t="shared" si="13"/>
        <v>4.2845000000000004</v>
      </c>
      <c r="G288" s="13" t="s">
        <v>31</v>
      </c>
      <c r="I288" s="13" t="s">
        <v>32</v>
      </c>
      <c r="J288" s="13" t="s">
        <v>11</v>
      </c>
      <c r="K288" s="13" t="s">
        <v>168</v>
      </c>
      <c r="L288">
        <v>1</v>
      </c>
      <c r="M288">
        <v>350</v>
      </c>
      <c r="N288">
        <v>350</v>
      </c>
      <c r="O288" t="s">
        <v>36</v>
      </c>
      <c r="P288">
        <v>0</v>
      </c>
      <c r="Q288">
        <v>350</v>
      </c>
      <c r="R288">
        <v>350</v>
      </c>
      <c r="S288">
        <v>1499.575</v>
      </c>
    </row>
    <row r="289" spans="1:19" x14ac:dyDescent="0.2">
      <c r="A289">
        <v>284</v>
      </c>
      <c r="B289" t="s">
        <v>108</v>
      </c>
      <c r="C289" s="13" t="s">
        <v>35</v>
      </c>
      <c r="D289" s="13">
        <v>775</v>
      </c>
      <c r="E289" s="13">
        <v>3320.49</v>
      </c>
      <c r="F289" s="7">
        <f t="shared" si="13"/>
        <v>4.2845000000000004</v>
      </c>
      <c r="G289" s="13" t="s">
        <v>31</v>
      </c>
      <c r="I289" s="13" t="s">
        <v>32</v>
      </c>
      <c r="J289" s="13" t="s">
        <v>11</v>
      </c>
      <c r="K289" s="13" t="s">
        <v>168</v>
      </c>
      <c r="L289">
        <v>2</v>
      </c>
      <c r="M289">
        <v>87.5</v>
      </c>
      <c r="N289">
        <v>87.5</v>
      </c>
      <c r="O289" t="s">
        <v>36</v>
      </c>
      <c r="P289">
        <v>0</v>
      </c>
      <c r="Q289">
        <v>175</v>
      </c>
      <c r="R289">
        <v>175</v>
      </c>
      <c r="S289">
        <v>749.78750000000002</v>
      </c>
    </row>
    <row r="290" spans="1:19" x14ac:dyDescent="0.2">
      <c r="A290">
        <v>285</v>
      </c>
      <c r="B290" t="s">
        <v>109</v>
      </c>
      <c r="C290" s="13" t="s">
        <v>50</v>
      </c>
      <c r="D290" s="13">
        <v>2142.25</v>
      </c>
      <c r="E290" s="13">
        <v>2142.25</v>
      </c>
      <c r="F290" s="13"/>
      <c r="G290" s="13" t="s">
        <v>37</v>
      </c>
      <c r="H290" s="13" t="s">
        <v>3</v>
      </c>
      <c r="I290" s="13" t="s">
        <v>32</v>
      </c>
      <c r="J290" s="13" t="s">
        <v>2</v>
      </c>
      <c r="K290" s="13" t="s">
        <v>166</v>
      </c>
      <c r="L290">
        <v>1</v>
      </c>
      <c r="M290">
        <v>2142.25</v>
      </c>
      <c r="N290">
        <v>2634.97</v>
      </c>
      <c r="O290">
        <v>23</v>
      </c>
      <c r="P290">
        <v>492.72</v>
      </c>
      <c r="Q290">
        <v>2142.25</v>
      </c>
      <c r="R290">
        <v>2634.97</v>
      </c>
      <c r="S290">
        <v>2142.25</v>
      </c>
    </row>
    <row r="291" spans="1:19" x14ac:dyDescent="0.2">
      <c r="A291">
        <v>286</v>
      </c>
      <c r="B291" t="s">
        <v>110</v>
      </c>
      <c r="C291" s="13" t="s">
        <v>51</v>
      </c>
      <c r="D291" s="13">
        <v>1185.3499999999999</v>
      </c>
      <c r="E291" s="13">
        <v>5078.63</v>
      </c>
      <c r="F291" s="7">
        <f t="shared" ref="F291:F314" si="14">ROUND(E291/D291,4)</f>
        <v>4.2845000000000004</v>
      </c>
      <c r="G291" s="13" t="s">
        <v>31</v>
      </c>
      <c r="H291" s="13" t="s">
        <v>3</v>
      </c>
      <c r="I291" s="13" t="s">
        <v>32</v>
      </c>
      <c r="J291" s="13" t="s">
        <v>11</v>
      </c>
      <c r="K291" s="13" t="s">
        <v>168</v>
      </c>
      <c r="L291">
        <v>1</v>
      </c>
      <c r="M291">
        <v>500</v>
      </c>
      <c r="N291">
        <v>500</v>
      </c>
      <c r="O291" t="s">
        <v>36</v>
      </c>
      <c r="P291">
        <v>0</v>
      </c>
      <c r="Q291">
        <v>500</v>
      </c>
      <c r="R291">
        <v>500</v>
      </c>
      <c r="S291">
        <v>2142.25</v>
      </c>
    </row>
    <row r="292" spans="1:19" x14ac:dyDescent="0.2">
      <c r="A292">
        <v>286</v>
      </c>
      <c r="B292" t="s">
        <v>110</v>
      </c>
      <c r="C292" s="13" t="s">
        <v>51</v>
      </c>
      <c r="D292" s="13">
        <v>1185.3499999999999</v>
      </c>
      <c r="E292" s="13">
        <v>5078.63</v>
      </c>
      <c r="F292" s="7">
        <f t="shared" si="14"/>
        <v>4.2845000000000004</v>
      </c>
      <c r="G292" s="13" t="s">
        <v>31</v>
      </c>
      <c r="I292" s="13" t="s">
        <v>32</v>
      </c>
      <c r="J292" s="13" t="s">
        <v>9</v>
      </c>
      <c r="K292" s="13" t="s">
        <v>172</v>
      </c>
      <c r="L292">
        <v>7615</v>
      </c>
      <c r="M292">
        <v>0.09</v>
      </c>
      <c r="N292">
        <v>0.09</v>
      </c>
      <c r="O292" t="s">
        <v>36</v>
      </c>
      <c r="P292">
        <v>0</v>
      </c>
      <c r="Q292">
        <v>685.35</v>
      </c>
      <c r="R292">
        <v>685.35</v>
      </c>
      <c r="S292">
        <v>2936.3820750000004</v>
      </c>
    </row>
    <row r="293" spans="1:19" x14ac:dyDescent="0.2">
      <c r="A293">
        <v>289</v>
      </c>
      <c r="B293" t="s">
        <v>111</v>
      </c>
      <c r="C293" s="13" t="s">
        <v>52</v>
      </c>
      <c r="D293" s="13">
        <v>605</v>
      </c>
      <c r="E293" s="13">
        <v>2592.12</v>
      </c>
      <c r="F293" s="7">
        <f t="shared" si="14"/>
        <v>4.2845000000000004</v>
      </c>
      <c r="G293" s="13" t="s">
        <v>31</v>
      </c>
      <c r="H293" s="13" t="s">
        <v>3</v>
      </c>
      <c r="I293" s="13" t="s">
        <v>32</v>
      </c>
      <c r="J293" s="13" t="s">
        <v>2</v>
      </c>
      <c r="K293" s="13" t="s">
        <v>166</v>
      </c>
      <c r="L293">
        <v>1</v>
      </c>
      <c r="M293">
        <v>330</v>
      </c>
      <c r="N293">
        <v>330</v>
      </c>
      <c r="O293" t="s">
        <v>36</v>
      </c>
      <c r="P293">
        <v>0</v>
      </c>
      <c r="Q293">
        <v>330</v>
      </c>
      <c r="R293">
        <v>330</v>
      </c>
      <c r="S293">
        <v>1413.8850000000002</v>
      </c>
    </row>
    <row r="294" spans="1:19" x14ac:dyDescent="0.2">
      <c r="A294">
        <v>289</v>
      </c>
      <c r="B294" t="s">
        <v>111</v>
      </c>
      <c r="C294" s="13" t="s">
        <v>52</v>
      </c>
      <c r="D294" s="13">
        <v>605</v>
      </c>
      <c r="E294" s="13">
        <v>2592.12</v>
      </c>
      <c r="F294" s="7">
        <f t="shared" si="14"/>
        <v>4.2845000000000004</v>
      </c>
      <c r="G294" s="13" t="s">
        <v>31</v>
      </c>
      <c r="I294" s="13" t="s">
        <v>32</v>
      </c>
      <c r="J294" s="13" t="s">
        <v>11</v>
      </c>
      <c r="K294" s="13" t="s">
        <v>168</v>
      </c>
      <c r="L294">
        <v>1</v>
      </c>
      <c r="M294">
        <v>275</v>
      </c>
      <c r="N294">
        <v>275</v>
      </c>
      <c r="O294" t="s">
        <v>36</v>
      </c>
      <c r="P294">
        <v>0</v>
      </c>
      <c r="Q294">
        <v>275</v>
      </c>
      <c r="R294">
        <v>275</v>
      </c>
      <c r="S294">
        <v>1178.2375000000002</v>
      </c>
    </row>
    <row r="295" spans="1:19" x14ac:dyDescent="0.2">
      <c r="A295">
        <v>294</v>
      </c>
      <c r="B295" t="s">
        <v>112</v>
      </c>
      <c r="C295" s="13" t="s">
        <v>53</v>
      </c>
      <c r="D295" s="13">
        <v>330</v>
      </c>
      <c r="E295" s="13">
        <v>1413.89</v>
      </c>
      <c r="F295" s="7">
        <f t="shared" si="14"/>
        <v>4.2845000000000004</v>
      </c>
      <c r="G295" s="13" t="s">
        <v>31</v>
      </c>
      <c r="H295" s="13" t="s">
        <v>3</v>
      </c>
      <c r="I295" s="13" t="s">
        <v>32</v>
      </c>
      <c r="J295" s="13" t="s">
        <v>2</v>
      </c>
      <c r="K295" s="13" t="s">
        <v>166</v>
      </c>
      <c r="L295">
        <v>1</v>
      </c>
      <c r="M295">
        <v>330</v>
      </c>
      <c r="N295">
        <v>405.9</v>
      </c>
      <c r="O295">
        <v>23</v>
      </c>
      <c r="P295">
        <v>75.900000000000006</v>
      </c>
      <c r="Q295">
        <v>330</v>
      </c>
      <c r="R295">
        <v>405.9</v>
      </c>
      <c r="S295">
        <v>1413.8850000000002</v>
      </c>
    </row>
    <row r="296" spans="1:19" x14ac:dyDescent="0.2">
      <c r="A296">
        <v>295</v>
      </c>
      <c r="B296" t="s">
        <v>113</v>
      </c>
      <c r="C296" s="13" t="s">
        <v>54</v>
      </c>
      <c r="D296" s="13">
        <v>275</v>
      </c>
      <c r="E296" s="13">
        <v>1178.24</v>
      </c>
      <c r="F296" s="7">
        <f t="shared" si="14"/>
        <v>4.2845000000000004</v>
      </c>
      <c r="G296" s="13" t="s">
        <v>31</v>
      </c>
      <c r="H296" s="13" t="s">
        <v>3</v>
      </c>
      <c r="I296" s="13" t="s">
        <v>32</v>
      </c>
      <c r="J296" s="13" t="s">
        <v>11</v>
      </c>
      <c r="K296" s="13" t="s">
        <v>168</v>
      </c>
      <c r="L296">
        <v>1</v>
      </c>
      <c r="M296">
        <v>275</v>
      </c>
      <c r="N296">
        <v>275</v>
      </c>
      <c r="O296" t="s">
        <v>36</v>
      </c>
      <c r="P296">
        <v>0</v>
      </c>
      <c r="Q296">
        <v>275</v>
      </c>
      <c r="R296">
        <v>275</v>
      </c>
      <c r="S296">
        <v>1178.2375000000002</v>
      </c>
    </row>
    <row r="297" spans="1:19" x14ac:dyDescent="0.2">
      <c r="A297">
        <v>296</v>
      </c>
      <c r="B297" t="s">
        <v>114</v>
      </c>
      <c r="C297" s="13" t="s">
        <v>55</v>
      </c>
      <c r="D297" s="13">
        <v>1290.0999999999999</v>
      </c>
      <c r="E297" s="13">
        <v>5527.43</v>
      </c>
      <c r="F297" s="7">
        <f t="shared" si="14"/>
        <v>4.2845000000000004</v>
      </c>
      <c r="G297" s="13" t="s">
        <v>31</v>
      </c>
      <c r="H297" s="13" t="s">
        <v>3</v>
      </c>
      <c r="I297" s="13" t="s">
        <v>32</v>
      </c>
      <c r="J297" s="13" t="s">
        <v>2</v>
      </c>
      <c r="K297" s="13" t="s">
        <v>166</v>
      </c>
      <c r="L297">
        <v>1</v>
      </c>
      <c r="M297">
        <v>935</v>
      </c>
      <c r="N297">
        <v>935</v>
      </c>
      <c r="O297" t="s">
        <v>36</v>
      </c>
      <c r="P297">
        <v>0</v>
      </c>
      <c r="Q297">
        <v>935</v>
      </c>
      <c r="R297">
        <v>935</v>
      </c>
      <c r="S297">
        <v>4006.0075000000006</v>
      </c>
    </row>
    <row r="298" spans="1:19" x14ac:dyDescent="0.2">
      <c r="A298">
        <v>296</v>
      </c>
      <c r="B298" t="s">
        <v>114</v>
      </c>
      <c r="C298" s="13" t="s">
        <v>55</v>
      </c>
      <c r="D298" s="13">
        <v>1290.0999999999999</v>
      </c>
      <c r="E298" s="13">
        <v>5527.43</v>
      </c>
      <c r="F298" s="7">
        <f t="shared" si="14"/>
        <v>4.2845000000000004</v>
      </c>
      <c r="G298" s="13" t="s">
        <v>31</v>
      </c>
      <c r="I298" s="13" t="s">
        <v>32</v>
      </c>
      <c r="J298" s="13" t="s">
        <v>11</v>
      </c>
      <c r="K298" s="13" t="s">
        <v>168</v>
      </c>
      <c r="L298">
        <v>1</v>
      </c>
      <c r="M298">
        <v>137.5</v>
      </c>
      <c r="N298">
        <v>137.5</v>
      </c>
      <c r="O298" t="s">
        <v>36</v>
      </c>
      <c r="P298">
        <v>0</v>
      </c>
      <c r="Q298">
        <v>137.5</v>
      </c>
      <c r="R298">
        <v>137.5</v>
      </c>
      <c r="S298">
        <v>589.11875000000009</v>
      </c>
    </row>
    <row r="299" spans="1:19" x14ac:dyDescent="0.2">
      <c r="A299">
        <v>296</v>
      </c>
      <c r="B299" t="s">
        <v>114</v>
      </c>
      <c r="C299" s="13" t="s">
        <v>55</v>
      </c>
      <c r="D299" s="13">
        <v>1290.0999999999999</v>
      </c>
      <c r="E299" s="13">
        <v>5527.43</v>
      </c>
      <c r="F299" s="7">
        <f t="shared" si="14"/>
        <v>4.2845000000000004</v>
      </c>
      <c r="G299" s="13" t="s">
        <v>31</v>
      </c>
      <c r="I299" s="13" t="s">
        <v>32</v>
      </c>
      <c r="J299" s="13" t="s">
        <v>11</v>
      </c>
      <c r="K299" s="13" t="s">
        <v>168</v>
      </c>
      <c r="L299">
        <v>3.2</v>
      </c>
      <c r="M299">
        <v>68</v>
      </c>
      <c r="N299">
        <v>68</v>
      </c>
      <c r="O299" t="s">
        <v>36</v>
      </c>
      <c r="P299">
        <v>0</v>
      </c>
      <c r="Q299">
        <v>217.6</v>
      </c>
      <c r="R299">
        <v>217.6</v>
      </c>
      <c r="S299">
        <v>932.30720000000019</v>
      </c>
    </row>
    <row r="300" spans="1:19" x14ac:dyDescent="0.2">
      <c r="A300">
        <v>297</v>
      </c>
      <c r="B300" t="s">
        <v>115</v>
      </c>
      <c r="C300" s="13" t="s">
        <v>56</v>
      </c>
      <c r="D300" s="13">
        <v>302.5</v>
      </c>
      <c r="E300" s="13">
        <v>1296.06</v>
      </c>
      <c r="F300" s="7">
        <f t="shared" si="14"/>
        <v>4.2845000000000004</v>
      </c>
      <c r="G300" s="13" t="s">
        <v>31</v>
      </c>
      <c r="H300" s="13" t="s">
        <v>3</v>
      </c>
      <c r="I300" s="13" t="s">
        <v>32</v>
      </c>
      <c r="J300" s="13" t="s">
        <v>2</v>
      </c>
      <c r="K300" s="13" t="s">
        <v>166</v>
      </c>
      <c r="L300">
        <v>1</v>
      </c>
      <c r="M300">
        <v>165</v>
      </c>
      <c r="N300">
        <v>165</v>
      </c>
      <c r="O300" t="s">
        <v>36</v>
      </c>
      <c r="P300">
        <v>0</v>
      </c>
      <c r="Q300">
        <v>165</v>
      </c>
      <c r="R300">
        <v>165</v>
      </c>
      <c r="S300">
        <v>706.94250000000011</v>
      </c>
    </row>
    <row r="301" spans="1:19" x14ac:dyDescent="0.2">
      <c r="A301">
        <v>297</v>
      </c>
      <c r="B301" t="s">
        <v>115</v>
      </c>
      <c r="C301" s="13" t="s">
        <v>56</v>
      </c>
      <c r="D301" s="13">
        <v>302.5</v>
      </c>
      <c r="E301" s="13">
        <v>1296.06</v>
      </c>
      <c r="F301" s="7">
        <f t="shared" si="14"/>
        <v>4.2845000000000004</v>
      </c>
      <c r="G301" s="13" t="s">
        <v>31</v>
      </c>
      <c r="I301" s="13" t="s">
        <v>32</v>
      </c>
      <c r="J301" s="13" t="s">
        <v>11</v>
      </c>
      <c r="K301" s="13" t="s">
        <v>168</v>
      </c>
      <c r="L301">
        <v>1</v>
      </c>
      <c r="M301">
        <v>137.5</v>
      </c>
      <c r="N301">
        <v>137.5</v>
      </c>
      <c r="O301" t="s">
        <v>36</v>
      </c>
      <c r="P301">
        <v>0</v>
      </c>
      <c r="Q301">
        <v>137.5</v>
      </c>
      <c r="R301">
        <v>137.5</v>
      </c>
      <c r="S301">
        <v>589.11875000000009</v>
      </c>
    </row>
    <row r="302" spans="1:19" x14ac:dyDescent="0.2">
      <c r="A302">
        <v>298</v>
      </c>
      <c r="B302" t="s">
        <v>116</v>
      </c>
      <c r="C302" s="13" t="s">
        <v>57</v>
      </c>
      <c r="D302" s="13">
        <v>2761.88</v>
      </c>
      <c r="E302" s="13">
        <v>11833.27</v>
      </c>
      <c r="F302" s="7">
        <f t="shared" si="14"/>
        <v>4.2845000000000004</v>
      </c>
      <c r="G302" s="13" t="s">
        <v>31</v>
      </c>
      <c r="H302" s="13" t="s">
        <v>3</v>
      </c>
      <c r="I302" s="13" t="s">
        <v>32</v>
      </c>
      <c r="J302" s="13" t="s">
        <v>2</v>
      </c>
      <c r="K302" s="13" t="s">
        <v>166</v>
      </c>
      <c r="L302">
        <v>1</v>
      </c>
      <c r="M302">
        <v>1100</v>
      </c>
      <c r="N302">
        <v>1100</v>
      </c>
      <c r="O302" t="s">
        <v>36</v>
      </c>
      <c r="P302">
        <v>0</v>
      </c>
      <c r="Q302">
        <v>1100</v>
      </c>
      <c r="R302">
        <v>1100</v>
      </c>
      <c r="S302">
        <v>4712.9500000000007</v>
      </c>
    </row>
    <row r="303" spans="1:19" x14ac:dyDescent="0.2">
      <c r="A303">
        <v>298</v>
      </c>
      <c r="B303" t="s">
        <v>116</v>
      </c>
      <c r="C303" s="13" t="s">
        <v>57</v>
      </c>
      <c r="D303" s="13">
        <v>2761.88</v>
      </c>
      <c r="E303" s="13">
        <v>11833.27</v>
      </c>
      <c r="F303" s="7">
        <f t="shared" si="14"/>
        <v>4.2845000000000004</v>
      </c>
      <c r="G303" s="13" t="s">
        <v>31</v>
      </c>
      <c r="I303" s="13" t="s">
        <v>32</v>
      </c>
      <c r="J303" s="13" t="s">
        <v>2</v>
      </c>
      <c r="K303" s="13" t="s">
        <v>166</v>
      </c>
      <c r="L303">
        <v>1</v>
      </c>
      <c r="M303">
        <v>1100</v>
      </c>
      <c r="N303">
        <v>1100</v>
      </c>
      <c r="O303" t="s">
        <v>36</v>
      </c>
      <c r="P303">
        <v>0</v>
      </c>
      <c r="Q303">
        <v>1100</v>
      </c>
      <c r="R303">
        <v>1100</v>
      </c>
      <c r="S303">
        <v>4712.9500000000007</v>
      </c>
    </row>
    <row r="304" spans="1:19" x14ac:dyDescent="0.2">
      <c r="A304">
        <v>298</v>
      </c>
      <c r="B304" t="s">
        <v>116</v>
      </c>
      <c r="C304" s="13" t="s">
        <v>57</v>
      </c>
      <c r="D304" s="13">
        <v>2761.88</v>
      </c>
      <c r="E304" s="13">
        <v>11833.27</v>
      </c>
      <c r="F304" s="7">
        <f t="shared" si="14"/>
        <v>4.2845000000000004</v>
      </c>
      <c r="G304" s="13" t="s">
        <v>31</v>
      </c>
      <c r="I304" s="13" t="s">
        <v>32</v>
      </c>
      <c r="J304" s="13" t="s">
        <v>11</v>
      </c>
      <c r="K304" s="13" t="s">
        <v>168</v>
      </c>
      <c r="L304">
        <v>1</v>
      </c>
      <c r="M304">
        <v>500</v>
      </c>
      <c r="N304">
        <v>500</v>
      </c>
      <c r="O304" t="s">
        <v>36</v>
      </c>
      <c r="P304">
        <v>0</v>
      </c>
      <c r="Q304">
        <v>500</v>
      </c>
      <c r="R304">
        <v>500</v>
      </c>
      <c r="S304">
        <v>2142.25</v>
      </c>
    </row>
    <row r="305" spans="1:19" x14ac:dyDescent="0.2">
      <c r="A305">
        <v>298</v>
      </c>
      <c r="B305" t="s">
        <v>116</v>
      </c>
      <c r="C305" s="13" t="s">
        <v>57</v>
      </c>
      <c r="D305" s="13">
        <v>2761.88</v>
      </c>
      <c r="E305" s="13">
        <v>11833.27</v>
      </c>
      <c r="F305" s="7">
        <f t="shared" si="14"/>
        <v>4.2845000000000004</v>
      </c>
      <c r="G305" s="13" t="s">
        <v>31</v>
      </c>
      <c r="I305" s="13" t="s">
        <v>32</v>
      </c>
      <c r="J305" s="13" t="s">
        <v>6</v>
      </c>
      <c r="K305" s="13" t="s">
        <v>179</v>
      </c>
      <c r="L305">
        <v>0.9</v>
      </c>
      <c r="M305">
        <v>68.75</v>
      </c>
      <c r="N305">
        <v>68.75</v>
      </c>
      <c r="O305" t="s">
        <v>36</v>
      </c>
      <c r="P305">
        <v>0</v>
      </c>
      <c r="Q305">
        <v>61.88</v>
      </c>
      <c r="R305">
        <v>61.88</v>
      </c>
      <c r="S305">
        <v>265.10343750000004</v>
      </c>
    </row>
    <row r="306" spans="1:19" x14ac:dyDescent="0.2">
      <c r="A306">
        <v>299</v>
      </c>
      <c r="B306" t="s">
        <v>117</v>
      </c>
      <c r="C306" s="13" t="s">
        <v>43</v>
      </c>
      <c r="D306" s="13">
        <v>2084.39</v>
      </c>
      <c r="E306" s="13">
        <v>8930.57</v>
      </c>
      <c r="F306" s="7">
        <f t="shared" si="14"/>
        <v>4.2845000000000004</v>
      </c>
      <c r="G306" s="13" t="s">
        <v>31</v>
      </c>
      <c r="H306" s="13" t="s">
        <v>3</v>
      </c>
      <c r="I306" s="13" t="s">
        <v>32</v>
      </c>
      <c r="J306" s="13" t="s">
        <v>2</v>
      </c>
      <c r="K306" s="13" t="s">
        <v>166</v>
      </c>
      <c r="L306">
        <v>1</v>
      </c>
      <c r="M306">
        <v>1100</v>
      </c>
      <c r="N306">
        <v>1100</v>
      </c>
      <c r="O306" t="s">
        <v>36</v>
      </c>
      <c r="P306">
        <v>0</v>
      </c>
      <c r="Q306">
        <v>1100</v>
      </c>
      <c r="R306">
        <v>1100</v>
      </c>
      <c r="S306">
        <v>4712.9500000000007</v>
      </c>
    </row>
    <row r="307" spans="1:19" x14ac:dyDescent="0.2">
      <c r="A307">
        <v>299</v>
      </c>
      <c r="B307" t="s">
        <v>117</v>
      </c>
      <c r="C307" s="13" t="s">
        <v>43</v>
      </c>
      <c r="D307" s="13">
        <v>2084.39</v>
      </c>
      <c r="E307" s="13">
        <v>8930.57</v>
      </c>
      <c r="F307" s="7">
        <f t="shared" si="14"/>
        <v>4.2845000000000004</v>
      </c>
      <c r="G307" s="13" t="s">
        <v>31</v>
      </c>
      <c r="I307" s="13" t="s">
        <v>32</v>
      </c>
      <c r="J307" s="13" t="s">
        <v>11</v>
      </c>
      <c r="K307" s="13" t="s">
        <v>168</v>
      </c>
      <c r="L307">
        <v>1</v>
      </c>
      <c r="M307">
        <v>275</v>
      </c>
      <c r="N307">
        <v>275</v>
      </c>
      <c r="O307" t="s">
        <v>36</v>
      </c>
      <c r="P307">
        <v>0</v>
      </c>
      <c r="Q307">
        <v>275</v>
      </c>
      <c r="R307">
        <v>275</v>
      </c>
      <c r="S307">
        <v>1178.2375000000002</v>
      </c>
    </row>
    <row r="308" spans="1:19" x14ac:dyDescent="0.2">
      <c r="A308">
        <v>299</v>
      </c>
      <c r="B308" t="s">
        <v>117</v>
      </c>
      <c r="C308" s="13" t="s">
        <v>43</v>
      </c>
      <c r="D308" s="13">
        <v>2084.39</v>
      </c>
      <c r="E308" s="13">
        <v>8930.57</v>
      </c>
      <c r="F308" s="7">
        <f t="shared" si="14"/>
        <v>4.2845000000000004</v>
      </c>
      <c r="G308" s="13" t="s">
        <v>31</v>
      </c>
      <c r="I308" s="13" t="s">
        <v>32</v>
      </c>
      <c r="J308" s="13" t="s">
        <v>9</v>
      </c>
      <c r="K308" s="13" t="s">
        <v>172</v>
      </c>
      <c r="L308">
        <v>7583</v>
      </c>
      <c r="M308">
        <v>0.08</v>
      </c>
      <c r="N308">
        <v>0.08</v>
      </c>
      <c r="O308" t="s">
        <v>36</v>
      </c>
      <c r="P308">
        <v>0</v>
      </c>
      <c r="Q308">
        <v>606.64</v>
      </c>
      <c r="R308">
        <v>606.64</v>
      </c>
      <c r="S308">
        <v>2599.1490800000001</v>
      </c>
    </row>
    <row r="309" spans="1:19" x14ac:dyDescent="0.2">
      <c r="A309">
        <v>299</v>
      </c>
      <c r="B309" t="s">
        <v>117</v>
      </c>
      <c r="C309" s="13" t="s">
        <v>43</v>
      </c>
      <c r="D309" s="13">
        <v>2084.39</v>
      </c>
      <c r="E309" s="13">
        <v>8930.57</v>
      </c>
      <c r="F309" s="7">
        <f t="shared" si="14"/>
        <v>4.2845000000000004</v>
      </c>
      <c r="G309" s="13" t="s">
        <v>31</v>
      </c>
      <c r="I309" s="13" t="s">
        <v>32</v>
      </c>
      <c r="J309" s="13" t="s">
        <v>6</v>
      </c>
      <c r="K309" s="13" t="s">
        <v>179</v>
      </c>
      <c r="L309">
        <v>1.5</v>
      </c>
      <c r="M309">
        <v>68.5</v>
      </c>
      <c r="N309">
        <v>68.5</v>
      </c>
      <c r="O309" t="s">
        <v>36</v>
      </c>
      <c r="P309">
        <v>0</v>
      </c>
      <c r="Q309">
        <v>102.75</v>
      </c>
      <c r="R309">
        <v>102.75</v>
      </c>
      <c r="S309">
        <v>440.23237500000005</v>
      </c>
    </row>
    <row r="310" spans="1:19" x14ac:dyDescent="0.2">
      <c r="A310">
        <v>300</v>
      </c>
      <c r="B310" t="s">
        <v>118</v>
      </c>
      <c r="C310" s="13" t="s">
        <v>58</v>
      </c>
      <c r="D310" s="13">
        <v>605</v>
      </c>
      <c r="E310" s="13">
        <v>2592.12</v>
      </c>
      <c r="F310" s="7">
        <f t="shared" si="14"/>
        <v>4.2845000000000004</v>
      </c>
      <c r="G310" s="13" t="s">
        <v>31</v>
      </c>
      <c r="H310" s="13" t="s">
        <v>3</v>
      </c>
      <c r="I310" s="13" t="s">
        <v>32</v>
      </c>
      <c r="J310" s="13" t="s">
        <v>2</v>
      </c>
      <c r="K310" s="13" t="s">
        <v>166</v>
      </c>
      <c r="L310">
        <v>1</v>
      </c>
      <c r="M310">
        <v>330</v>
      </c>
      <c r="N310">
        <v>330</v>
      </c>
      <c r="O310" t="s">
        <v>36</v>
      </c>
      <c r="P310">
        <v>0</v>
      </c>
      <c r="Q310">
        <v>330</v>
      </c>
      <c r="R310">
        <v>330</v>
      </c>
      <c r="S310">
        <v>1413.8850000000002</v>
      </c>
    </row>
    <row r="311" spans="1:19" x14ac:dyDescent="0.2">
      <c r="A311">
        <v>300</v>
      </c>
      <c r="B311" t="s">
        <v>118</v>
      </c>
      <c r="C311" s="13" t="s">
        <v>58</v>
      </c>
      <c r="D311" s="13">
        <v>605</v>
      </c>
      <c r="E311" s="13">
        <v>2592.12</v>
      </c>
      <c r="F311" s="7">
        <f t="shared" si="14"/>
        <v>4.2845000000000004</v>
      </c>
      <c r="G311" s="13" t="s">
        <v>31</v>
      </c>
      <c r="I311" s="13" t="s">
        <v>32</v>
      </c>
      <c r="J311" s="13" t="s">
        <v>11</v>
      </c>
      <c r="K311" s="13" t="s">
        <v>168</v>
      </c>
      <c r="L311">
        <v>1</v>
      </c>
      <c r="M311">
        <v>275</v>
      </c>
      <c r="N311">
        <v>275</v>
      </c>
      <c r="O311" t="s">
        <v>36</v>
      </c>
      <c r="P311">
        <v>0</v>
      </c>
      <c r="Q311">
        <v>275</v>
      </c>
      <c r="R311">
        <v>275</v>
      </c>
      <c r="S311">
        <v>1178.2375000000002</v>
      </c>
    </row>
    <row r="312" spans="1:19" x14ac:dyDescent="0.2">
      <c r="A312">
        <v>301</v>
      </c>
      <c r="B312" t="s">
        <v>119</v>
      </c>
      <c r="C312" s="13" t="s">
        <v>59</v>
      </c>
      <c r="D312" s="13">
        <v>639.38</v>
      </c>
      <c r="E312" s="13">
        <v>2739.42</v>
      </c>
      <c r="F312" s="7">
        <f t="shared" si="14"/>
        <v>4.2845000000000004</v>
      </c>
      <c r="G312" s="13" t="s">
        <v>31</v>
      </c>
      <c r="H312" s="13" t="s">
        <v>3</v>
      </c>
      <c r="I312" s="13" t="s">
        <v>32</v>
      </c>
      <c r="J312" s="13" t="s">
        <v>2</v>
      </c>
      <c r="K312" s="13" t="s">
        <v>166</v>
      </c>
      <c r="L312">
        <v>1</v>
      </c>
      <c r="M312">
        <v>330</v>
      </c>
      <c r="N312">
        <v>330</v>
      </c>
      <c r="O312" t="s">
        <v>36</v>
      </c>
      <c r="P312">
        <v>0</v>
      </c>
      <c r="Q312">
        <v>330</v>
      </c>
      <c r="R312">
        <v>330</v>
      </c>
      <c r="S312">
        <v>1413.8850000000002</v>
      </c>
    </row>
    <row r="313" spans="1:19" x14ac:dyDescent="0.2">
      <c r="A313">
        <v>301</v>
      </c>
      <c r="B313" t="s">
        <v>119</v>
      </c>
      <c r="C313" s="13" t="s">
        <v>59</v>
      </c>
      <c r="D313" s="13">
        <v>639.38</v>
      </c>
      <c r="E313" s="13">
        <v>2739.42</v>
      </c>
      <c r="F313" s="7">
        <f t="shared" si="14"/>
        <v>4.2845000000000004</v>
      </c>
      <c r="G313" s="13" t="s">
        <v>31</v>
      </c>
      <c r="I313" s="13" t="s">
        <v>32</v>
      </c>
      <c r="J313" s="13" t="s">
        <v>11</v>
      </c>
      <c r="K313" s="13" t="s">
        <v>168</v>
      </c>
      <c r="L313">
        <v>1</v>
      </c>
      <c r="M313">
        <v>275</v>
      </c>
      <c r="N313">
        <v>275</v>
      </c>
      <c r="O313" t="s">
        <v>36</v>
      </c>
      <c r="P313">
        <v>0</v>
      </c>
      <c r="Q313">
        <v>275</v>
      </c>
      <c r="R313">
        <v>275</v>
      </c>
      <c r="S313">
        <v>1178.2375000000002</v>
      </c>
    </row>
    <row r="314" spans="1:19" x14ac:dyDescent="0.2">
      <c r="A314">
        <v>301</v>
      </c>
      <c r="B314" t="s">
        <v>119</v>
      </c>
      <c r="C314" s="13" t="s">
        <v>59</v>
      </c>
      <c r="D314" s="13">
        <v>639.38</v>
      </c>
      <c r="E314" s="13">
        <v>2739.42</v>
      </c>
      <c r="F314" s="7">
        <f t="shared" si="14"/>
        <v>4.2845000000000004</v>
      </c>
      <c r="G314" s="13" t="s">
        <v>31</v>
      </c>
      <c r="I314" s="13" t="s">
        <v>32</v>
      </c>
      <c r="J314" s="13" t="s">
        <v>11</v>
      </c>
      <c r="K314" s="13" t="s">
        <v>168</v>
      </c>
      <c r="L314">
        <v>0.5</v>
      </c>
      <c r="M314">
        <v>68.75</v>
      </c>
      <c r="N314">
        <v>68.75</v>
      </c>
      <c r="O314" t="s">
        <v>36</v>
      </c>
      <c r="P314">
        <v>0</v>
      </c>
      <c r="Q314">
        <v>34.380000000000003</v>
      </c>
      <c r="R314">
        <v>34.380000000000003</v>
      </c>
      <c r="S314">
        <v>147.27968750000002</v>
      </c>
    </row>
    <row r="315" spans="1:19" x14ac:dyDescent="0.2">
      <c r="A315">
        <v>302</v>
      </c>
      <c r="B315" s="3">
        <v>45504</v>
      </c>
      <c r="C315" s="13" t="s">
        <v>60</v>
      </c>
      <c r="D315" s="13">
        <v>2799.88</v>
      </c>
      <c r="E315" s="13">
        <v>2799.88</v>
      </c>
      <c r="F315" s="13"/>
      <c r="G315" s="13" t="s">
        <v>37</v>
      </c>
      <c r="H315" s="13" t="s">
        <v>3</v>
      </c>
      <c r="I315" s="13" t="s">
        <v>32</v>
      </c>
      <c r="J315" s="13" t="s">
        <v>11</v>
      </c>
      <c r="K315" s="13" t="s">
        <v>168</v>
      </c>
      <c r="L315">
        <v>1</v>
      </c>
      <c r="M315">
        <v>1386</v>
      </c>
      <c r="N315">
        <v>1704.78</v>
      </c>
      <c r="O315">
        <v>23</v>
      </c>
      <c r="P315">
        <v>318.77999999999997</v>
      </c>
      <c r="Q315">
        <v>1386</v>
      </c>
      <c r="R315">
        <v>1704.78</v>
      </c>
      <c r="S315">
        <v>1386</v>
      </c>
    </row>
    <row r="316" spans="1:19" x14ac:dyDescent="0.2">
      <c r="A316">
        <v>302</v>
      </c>
      <c r="B316" s="3">
        <v>45504</v>
      </c>
      <c r="C316" s="13" t="s">
        <v>60</v>
      </c>
      <c r="F316" s="13"/>
      <c r="G316" s="13" t="s">
        <v>37</v>
      </c>
      <c r="I316" s="13" t="s">
        <v>32</v>
      </c>
      <c r="J316" s="13" t="s">
        <v>2</v>
      </c>
      <c r="K316" s="13" t="s">
        <v>166</v>
      </c>
      <c r="L316">
        <v>1</v>
      </c>
      <c r="M316">
        <v>1413.88</v>
      </c>
      <c r="N316">
        <v>1739.07</v>
      </c>
      <c r="O316">
        <v>23</v>
      </c>
      <c r="P316">
        <v>325.19</v>
      </c>
      <c r="Q316">
        <v>1413.88</v>
      </c>
      <c r="R316">
        <v>1739.07</v>
      </c>
      <c r="S316">
        <v>1413.88</v>
      </c>
    </row>
    <row r="317" spans="1:19" x14ac:dyDescent="0.2">
      <c r="A317">
        <v>306</v>
      </c>
      <c r="B317" s="3">
        <v>45500</v>
      </c>
      <c r="C317" s="13" t="s">
        <v>62</v>
      </c>
      <c r="D317" s="13">
        <v>180</v>
      </c>
      <c r="E317" s="13">
        <v>771.21</v>
      </c>
      <c r="F317" s="7">
        <f t="shared" ref="F317:F328" si="15">ROUND(E317/D317,4)</f>
        <v>4.2845000000000004</v>
      </c>
      <c r="G317" s="13" t="s">
        <v>31</v>
      </c>
      <c r="H317" s="13" t="s">
        <v>3</v>
      </c>
      <c r="I317" s="13" t="s">
        <v>32</v>
      </c>
      <c r="J317" s="13" t="s">
        <v>11</v>
      </c>
      <c r="K317" s="13" t="s">
        <v>168</v>
      </c>
      <c r="L317">
        <v>3</v>
      </c>
      <c r="M317">
        <v>60</v>
      </c>
      <c r="N317">
        <v>60</v>
      </c>
      <c r="O317" t="s">
        <v>36</v>
      </c>
      <c r="P317">
        <v>0</v>
      </c>
      <c r="Q317">
        <v>180</v>
      </c>
      <c r="R317">
        <v>180</v>
      </c>
      <c r="S317">
        <v>771.21</v>
      </c>
    </row>
    <row r="318" spans="1:19" x14ac:dyDescent="0.2">
      <c r="A318">
        <v>307</v>
      </c>
      <c r="B318" s="3">
        <v>45499</v>
      </c>
      <c r="C318" s="13" t="s">
        <v>63</v>
      </c>
      <c r="D318" s="13">
        <v>3174.38</v>
      </c>
      <c r="E318" s="13">
        <v>13600.63</v>
      </c>
      <c r="F318" s="7">
        <f t="shared" si="15"/>
        <v>4.2845000000000004</v>
      </c>
      <c r="G318" s="13" t="s">
        <v>31</v>
      </c>
      <c r="H318" s="13" t="s">
        <v>3</v>
      </c>
      <c r="I318" s="13" t="s">
        <v>32</v>
      </c>
      <c r="J318" s="13" t="s">
        <v>2</v>
      </c>
      <c r="K318" s="13" t="s">
        <v>166</v>
      </c>
      <c r="L318">
        <v>1</v>
      </c>
      <c r="M318">
        <v>2590</v>
      </c>
      <c r="N318">
        <v>2590</v>
      </c>
      <c r="O318" t="s">
        <v>36</v>
      </c>
      <c r="P318">
        <v>0</v>
      </c>
      <c r="Q318">
        <v>2590</v>
      </c>
      <c r="R318">
        <v>2590</v>
      </c>
      <c r="S318">
        <v>11096.855000000001</v>
      </c>
    </row>
    <row r="319" spans="1:19" x14ac:dyDescent="0.2">
      <c r="A319">
        <v>307</v>
      </c>
      <c r="B319" s="3">
        <v>45499</v>
      </c>
      <c r="C319" s="13" t="s">
        <v>63</v>
      </c>
      <c r="D319" s="13">
        <v>3174.38</v>
      </c>
      <c r="E319" s="13">
        <v>13600.63</v>
      </c>
      <c r="F319" s="7">
        <f t="shared" si="15"/>
        <v>4.2845000000000004</v>
      </c>
      <c r="G319" s="13" t="s">
        <v>31</v>
      </c>
      <c r="I319" s="13" t="s">
        <v>32</v>
      </c>
      <c r="J319" s="13" t="s">
        <v>11</v>
      </c>
      <c r="K319" s="13" t="s">
        <v>168</v>
      </c>
      <c r="L319">
        <v>1</v>
      </c>
      <c r="M319">
        <v>275</v>
      </c>
      <c r="N319">
        <v>275</v>
      </c>
      <c r="O319" t="s">
        <v>36</v>
      </c>
      <c r="P319">
        <v>0</v>
      </c>
      <c r="Q319">
        <v>275</v>
      </c>
      <c r="R319">
        <v>275</v>
      </c>
      <c r="S319">
        <v>1178.2375000000002</v>
      </c>
    </row>
    <row r="320" spans="1:19" x14ac:dyDescent="0.2">
      <c r="A320">
        <v>307</v>
      </c>
      <c r="B320" s="3">
        <v>45499</v>
      </c>
      <c r="C320" s="13" t="s">
        <v>63</v>
      </c>
      <c r="D320" s="13">
        <v>3174.38</v>
      </c>
      <c r="E320" s="13">
        <v>13600.63</v>
      </c>
      <c r="F320" s="7">
        <f t="shared" si="15"/>
        <v>4.2845000000000004</v>
      </c>
      <c r="G320" s="13" t="s">
        <v>31</v>
      </c>
      <c r="I320" s="13" t="s">
        <v>32</v>
      </c>
      <c r="J320" s="13" t="s">
        <v>11</v>
      </c>
      <c r="K320" s="13" t="s">
        <v>168</v>
      </c>
      <c r="L320">
        <v>4.5</v>
      </c>
      <c r="M320">
        <v>68.75</v>
      </c>
      <c r="N320">
        <v>68.75</v>
      </c>
      <c r="O320" t="s">
        <v>36</v>
      </c>
      <c r="P320">
        <v>0</v>
      </c>
      <c r="Q320">
        <v>309.38</v>
      </c>
      <c r="R320">
        <v>309.38</v>
      </c>
      <c r="S320">
        <v>1325.5171875000001</v>
      </c>
    </row>
    <row r="321" spans="1:19" x14ac:dyDescent="0.2">
      <c r="A321">
        <v>308</v>
      </c>
      <c r="B321" s="3">
        <v>45498</v>
      </c>
      <c r="C321" s="13" t="s">
        <v>41</v>
      </c>
      <c r="D321" s="13">
        <v>2715.63</v>
      </c>
      <c r="E321" s="13">
        <v>11635.12</v>
      </c>
      <c r="F321" s="7">
        <f t="shared" si="15"/>
        <v>4.2845000000000004</v>
      </c>
      <c r="G321" s="13" t="s">
        <v>31</v>
      </c>
      <c r="H321" s="13" t="s">
        <v>3</v>
      </c>
      <c r="I321" s="13" t="s">
        <v>32</v>
      </c>
      <c r="J321" s="13" t="s">
        <v>2</v>
      </c>
      <c r="K321" s="13" t="s">
        <v>166</v>
      </c>
      <c r="L321">
        <v>1</v>
      </c>
      <c r="M321">
        <v>1100</v>
      </c>
      <c r="N321">
        <v>1100</v>
      </c>
      <c r="O321" t="s">
        <v>36</v>
      </c>
      <c r="P321">
        <v>0</v>
      </c>
      <c r="Q321">
        <v>1100</v>
      </c>
      <c r="R321">
        <v>1100</v>
      </c>
      <c r="S321">
        <v>4712.9500000000007</v>
      </c>
    </row>
    <row r="322" spans="1:19" x14ac:dyDescent="0.2">
      <c r="A322">
        <v>308</v>
      </c>
      <c r="B322" s="3">
        <v>45498</v>
      </c>
      <c r="C322" s="13" t="s">
        <v>41</v>
      </c>
      <c r="D322" s="13">
        <v>2715.63</v>
      </c>
      <c r="E322" s="13">
        <v>11635.12</v>
      </c>
      <c r="F322" s="7">
        <f t="shared" si="15"/>
        <v>4.2845000000000004</v>
      </c>
      <c r="G322" s="13" t="s">
        <v>31</v>
      </c>
      <c r="I322" s="13" t="s">
        <v>32</v>
      </c>
      <c r="J322" s="13" t="s">
        <v>2</v>
      </c>
      <c r="K322" s="13" t="s">
        <v>166</v>
      </c>
      <c r="L322">
        <v>1</v>
      </c>
      <c r="M322">
        <v>1100</v>
      </c>
      <c r="N322">
        <v>1100</v>
      </c>
      <c r="O322" t="s">
        <v>36</v>
      </c>
      <c r="P322">
        <v>0</v>
      </c>
      <c r="Q322">
        <v>1100</v>
      </c>
      <c r="R322">
        <v>1100</v>
      </c>
      <c r="S322">
        <v>4712.9500000000007</v>
      </c>
    </row>
    <row r="323" spans="1:19" x14ac:dyDescent="0.2">
      <c r="A323">
        <v>308</v>
      </c>
      <c r="B323" s="3">
        <v>45498</v>
      </c>
      <c r="C323" s="13" t="s">
        <v>41</v>
      </c>
      <c r="D323" s="13">
        <v>2715.63</v>
      </c>
      <c r="E323" s="13">
        <v>11635.12</v>
      </c>
      <c r="F323" s="7">
        <f t="shared" si="15"/>
        <v>4.2845000000000004</v>
      </c>
      <c r="G323" s="13" t="s">
        <v>31</v>
      </c>
      <c r="I323" s="13" t="s">
        <v>32</v>
      </c>
      <c r="J323" s="13" t="s">
        <v>11</v>
      </c>
      <c r="K323" s="13" t="s">
        <v>168</v>
      </c>
      <c r="L323">
        <v>1</v>
      </c>
      <c r="M323">
        <v>275</v>
      </c>
      <c r="N323">
        <v>275</v>
      </c>
      <c r="O323" t="s">
        <v>36</v>
      </c>
      <c r="P323">
        <v>0</v>
      </c>
      <c r="Q323">
        <v>275</v>
      </c>
      <c r="R323">
        <v>275</v>
      </c>
      <c r="S323">
        <v>1178.2375000000002</v>
      </c>
    </row>
    <row r="324" spans="1:19" x14ac:dyDescent="0.2">
      <c r="A324">
        <v>308</v>
      </c>
      <c r="B324" s="3">
        <v>45498</v>
      </c>
      <c r="C324" s="13" t="s">
        <v>41</v>
      </c>
      <c r="D324" s="13">
        <v>2715.63</v>
      </c>
      <c r="E324" s="13">
        <v>11635.12</v>
      </c>
      <c r="F324" s="7">
        <f t="shared" si="15"/>
        <v>4.2845000000000004</v>
      </c>
      <c r="G324" s="13" t="s">
        <v>31</v>
      </c>
      <c r="I324" s="13" t="s">
        <v>32</v>
      </c>
      <c r="J324" s="13" t="s">
        <v>6</v>
      </c>
      <c r="K324" s="13" t="s">
        <v>179</v>
      </c>
      <c r="L324">
        <v>3.5</v>
      </c>
      <c r="M324">
        <v>68.75</v>
      </c>
      <c r="N324">
        <v>68.75</v>
      </c>
      <c r="O324" t="s">
        <v>36</v>
      </c>
      <c r="P324">
        <v>0</v>
      </c>
      <c r="Q324">
        <v>240.63</v>
      </c>
      <c r="R324">
        <v>240.63</v>
      </c>
      <c r="S324">
        <v>1030.9578125</v>
      </c>
    </row>
    <row r="325" spans="1:19" x14ac:dyDescent="0.2">
      <c r="A325">
        <v>321</v>
      </c>
      <c r="B325" s="3">
        <v>45485</v>
      </c>
      <c r="C325" s="13" t="s">
        <v>39</v>
      </c>
      <c r="D325" s="13">
        <v>1355.6</v>
      </c>
      <c r="E325" s="13">
        <v>5808.07</v>
      </c>
      <c r="F325" s="7">
        <f t="shared" si="15"/>
        <v>4.2845000000000004</v>
      </c>
      <c r="G325" s="13" t="s">
        <v>31</v>
      </c>
      <c r="H325" s="13" t="s">
        <v>5</v>
      </c>
      <c r="I325" s="13" t="s">
        <v>32</v>
      </c>
      <c r="J325" s="13" t="s">
        <v>12</v>
      </c>
      <c r="K325" s="13" t="s">
        <v>165</v>
      </c>
      <c r="L325">
        <v>1930</v>
      </c>
      <c r="M325">
        <v>0.33</v>
      </c>
      <c r="N325">
        <v>0.33</v>
      </c>
      <c r="O325" t="s">
        <v>36</v>
      </c>
      <c r="P325">
        <v>0</v>
      </c>
      <c r="Q325">
        <v>640.76</v>
      </c>
      <c r="R325">
        <v>640.76</v>
      </c>
      <c r="S325">
        <v>2728.7980500000003</v>
      </c>
    </row>
    <row r="326" spans="1:19" x14ac:dyDescent="0.2">
      <c r="A326">
        <v>321</v>
      </c>
      <c r="B326" s="3">
        <v>45485</v>
      </c>
      <c r="C326" s="13" t="s">
        <v>39</v>
      </c>
      <c r="D326" s="13">
        <v>1355.6</v>
      </c>
      <c r="E326" s="13">
        <v>5808.07</v>
      </c>
      <c r="F326" s="7">
        <f t="shared" si="15"/>
        <v>4.2845000000000004</v>
      </c>
      <c r="G326" s="13" t="s">
        <v>31</v>
      </c>
      <c r="I326" s="13" t="s">
        <v>32</v>
      </c>
      <c r="J326" s="13" t="s">
        <v>12</v>
      </c>
      <c r="K326" s="13" t="s">
        <v>165</v>
      </c>
      <c r="L326">
        <v>191</v>
      </c>
      <c r="M326">
        <v>0.69</v>
      </c>
      <c r="N326">
        <v>0.69</v>
      </c>
      <c r="O326" t="s">
        <v>36</v>
      </c>
      <c r="P326">
        <v>0</v>
      </c>
      <c r="Q326">
        <v>131.79</v>
      </c>
      <c r="R326">
        <v>131.79</v>
      </c>
      <c r="S326">
        <v>564.65425500000003</v>
      </c>
    </row>
    <row r="327" spans="1:19" x14ac:dyDescent="0.2">
      <c r="A327">
        <v>321</v>
      </c>
      <c r="B327" s="3">
        <v>45485</v>
      </c>
      <c r="C327" s="13" t="s">
        <v>39</v>
      </c>
      <c r="D327" s="13">
        <v>1355.6</v>
      </c>
      <c r="E327" s="13">
        <v>5808.07</v>
      </c>
      <c r="F327" s="7">
        <f t="shared" si="15"/>
        <v>4.2845000000000004</v>
      </c>
      <c r="G327" s="13" t="s">
        <v>31</v>
      </c>
      <c r="I327" s="13" t="s">
        <v>32</v>
      </c>
      <c r="J327" s="13" t="s">
        <v>12</v>
      </c>
      <c r="K327" s="13" t="s">
        <v>165</v>
      </c>
      <c r="L327">
        <v>1495</v>
      </c>
      <c r="M327">
        <v>0.39</v>
      </c>
      <c r="N327">
        <v>0.39</v>
      </c>
      <c r="O327" t="s">
        <v>36</v>
      </c>
      <c r="P327">
        <v>0</v>
      </c>
      <c r="Q327">
        <v>583.04999999999995</v>
      </c>
      <c r="R327">
        <v>583.04999999999995</v>
      </c>
      <c r="S327">
        <v>2498.0777250000006</v>
      </c>
    </row>
    <row r="328" spans="1:19" x14ac:dyDescent="0.2">
      <c r="A328">
        <v>322</v>
      </c>
      <c r="B328" s="3">
        <v>45484</v>
      </c>
      <c r="C328" s="13" t="s">
        <v>41</v>
      </c>
      <c r="D328" s="13">
        <v>271.60000000000002</v>
      </c>
      <c r="E328" s="13">
        <v>1163.67</v>
      </c>
      <c r="F328" s="7">
        <f t="shared" si="15"/>
        <v>4.2845000000000004</v>
      </c>
      <c r="G328" s="13" t="s">
        <v>31</v>
      </c>
      <c r="H328" s="13" t="s">
        <v>5</v>
      </c>
      <c r="I328" s="13" t="s">
        <v>32</v>
      </c>
      <c r="J328" s="13" t="s">
        <v>12</v>
      </c>
      <c r="K328" s="13" t="s">
        <v>165</v>
      </c>
      <c r="L328">
        <v>280</v>
      </c>
      <c r="M328">
        <v>0.97</v>
      </c>
      <c r="N328">
        <v>0.97</v>
      </c>
      <c r="O328" t="s">
        <v>36</v>
      </c>
      <c r="P328">
        <v>0</v>
      </c>
      <c r="Q328">
        <v>271.60000000000002</v>
      </c>
      <c r="R328">
        <v>271.60000000000002</v>
      </c>
      <c r="S328">
        <v>1163.6702</v>
      </c>
    </row>
    <row r="329" spans="1:19" x14ac:dyDescent="0.2">
      <c r="A329">
        <v>326</v>
      </c>
      <c r="B329" s="3">
        <v>45480</v>
      </c>
      <c r="C329" s="13" t="s">
        <v>64</v>
      </c>
      <c r="D329" s="13">
        <v>229067.9</v>
      </c>
      <c r="E329" s="13">
        <v>229067.88</v>
      </c>
      <c r="F329" s="13"/>
      <c r="G329" s="13" t="s">
        <v>37</v>
      </c>
      <c r="H329" s="13" t="s">
        <v>5</v>
      </c>
      <c r="I329" s="13" t="s">
        <v>32</v>
      </c>
      <c r="J329" s="13" t="s">
        <v>4</v>
      </c>
      <c r="K329" s="13" t="s">
        <v>167</v>
      </c>
      <c r="L329">
        <v>1</v>
      </c>
      <c r="M329">
        <v>139731.4</v>
      </c>
      <c r="N329">
        <v>171869.6</v>
      </c>
      <c r="O329">
        <v>23</v>
      </c>
      <c r="P329">
        <v>32138.22</v>
      </c>
      <c r="Q329">
        <v>139731.41</v>
      </c>
      <c r="R329">
        <v>171869.6</v>
      </c>
      <c r="S329">
        <v>139731.41</v>
      </c>
    </row>
    <row r="330" spans="1:19" x14ac:dyDescent="0.2">
      <c r="A330">
        <v>326</v>
      </c>
      <c r="B330" s="3">
        <v>45480</v>
      </c>
      <c r="C330" s="13" t="s">
        <v>64</v>
      </c>
      <c r="F330" s="13"/>
      <c r="G330" s="13" t="s">
        <v>37</v>
      </c>
      <c r="I330" s="13" t="s">
        <v>32</v>
      </c>
      <c r="J330" s="13" t="s">
        <v>7</v>
      </c>
      <c r="K330" s="13" t="s">
        <v>165</v>
      </c>
      <c r="L330">
        <v>1</v>
      </c>
      <c r="M330">
        <v>50394.93</v>
      </c>
      <c r="N330">
        <v>61985.760000000002</v>
      </c>
      <c r="O330">
        <v>23</v>
      </c>
      <c r="P330">
        <v>11590.83</v>
      </c>
      <c r="Q330">
        <v>50394.93</v>
      </c>
      <c r="R330">
        <v>61985.760000000002</v>
      </c>
      <c r="S330">
        <v>50394.93</v>
      </c>
    </row>
    <row r="331" spans="1:19" x14ac:dyDescent="0.2">
      <c r="A331">
        <v>326</v>
      </c>
      <c r="B331" s="3">
        <v>45480</v>
      </c>
      <c r="C331" s="13" t="s">
        <v>64</v>
      </c>
      <c r="F331" s="13"/>
      <c r="G331" s="13" t="s">
        <v>37</v>
      </c>
      <c r="I331" s="13" t="s">
        <v>32</v>
      </c>
      <c r="J331" s="13" t="s">
        <v>8</v>
      </c>
      <c r="K331" s="13" t="s">
        <v>169</v>
      </c>
      <c r="L331">
        <v>1</v>
      </c>
      <c r="M331">
        <v>38941.54</v>
      </c>
      <c r="N331">
        <v>47898.09</v>
      </c>
      <c r="O331">
        <v>23</v>
      </c>
      <c r="P331">
        <v>8956.5499999999993</v>
      </c>
      <c r="Q331">
        <v>38941.54</v>
      </c>
      <c r="R331">
        <v>47898.09</v>
      </c>
      <c r="S331">
        <v>38941.54</v>
      </c>
    </row>
    <row r="332" spans="1:19" x14ac:dyDescent="0.2">
      <c r="A332">
        <v>328</v>
      </c>
      <c r="B332" t="s">
        <v>120</v>
      </c>
      <c r="C332" s="13" t="s">
        <v>39</v>
      </c>
      <c r="D332" s="13">
        <v>-1190</v>
      </c>
      <c r="E332" s="13">
        <v>-5132.47</v>
      </c>
      <c r="F332" s="7">
        <f>ROUND(E332/D332,4)</f>
        <v>4.3129999999999997</v>
      </c>
      <c r="G332" s="13" t="s">
        <v>31</v>
      </c>
      <c r="H332" s="13" t="s">
        <v>3</v>
      </c>
      <c r="I332" s="13" t="s">
        <v>32</v>
      </c>
      <c r="J332" s="13" t="s">
        <v>6</v>
      </c>
      <c r="K332" s="13" t="s">
        <v>179</v>
      </c>
      <c r="L332">
        <v>17.5</v>
      </c>
      <c r="M332">
        <v>-68</v>
      </c>
      <c r="N332">
        <v>-68</v>
      </c>
      <c r="O332" t="s">
        <v>36</v>
      </c>
      <c r="P332">
        <v>0</v>
      </c>
      <c r="Q332">
        <v>-1190</v>
      </c>
      <c r="R332">
        <v>-1190</v>
      </c>
      <c r="S332">
        <v>-5132.4699999999993</v>
      </c>
    </row>
    <row r="333" spans="1:19" x14ac:dyDescent="0.2">
      <c r="A333">
        <v>328</v>
      </c>
      <c r="B333" t="s">
        <v>120</v>
      </c>
      <c r="C333" s="13" t="s">
        <v>39</v>
      </c>
      <c r="D333" s="13">
        <v>-1190</v>
      </c>
      <c r="E333" s="13">
        <v>-5132.47</v>
      </c>
      <c r="F333" s="7">
        <f>ROUND(E333/D333,4)</f>
        <v>4.3129999999999997</v>
      </c>
      <c r="G333" s="13" t="s">
        <v>31</v>
      </c>
      <c r="I333" s="13" t="s">
        <v>32</v>
      </c>
      <c r="J333" s="13" t="s">
        <v>6</v>
      </c>
      <c r="K333" s="13" t="s">
        <v>179</v>
      </c>
      <c r="L333">
        <v>0</v>
      </c>
      <c r="M333">
        <v>68</v>
      </c>
      <c r="N333">
        <v>68</v>
      </c>
      <c r="O333" t="s">
        <v>36</v>
      </c>
      <c r="P333">
        <v>0</v>
      </c>
      <c r="Q333">
        <v>0</v>
      </c>
      <c r="R333">
        <v>0</v>
      </c>
      <c r="S333">
        <v>0</v>
      </c>
    </row>
    <row r="334" spans="1:19" x14ac:dyDescent="0.2">
      <c r="A334">
        <v>329</v>
      </c>
      <c r="B334" s="3">
        <v>45478</v>
      </c>
      <c r="C334" s="13" t="s">
        <v>64</v>
      </c>
      <c r="D334" s="13">
        <v>102600</v>
      </c>
      <c r="E334" s="13">
        <v>102600</v>
      </c>
      <c r="F334" s="13"/>
      <c r="G334" s="13" t="s">
        <v>37</v>
      </c>
      <c r="H334" s="13" t="s">
        <v>5</v>
      </c>
      <c r="I334" s="13" t="s">
        <v>32</v>
      </c>
      <c r="J334" s="13" t="s">
        <v>13</v>
      </c>
      <c r="K334" s="13" t="s">
        <v>168</v>
      </c>
      <c r="L334">
        <v>1</v>
      </c>
      <c r="M334">
        <v>102600</v>
      </c>
      <c r="N334">
        <v>126198</v>
      </c>
      <c r="O334">
        <v>23</v>
      </c>
      <c r="P334">
        <v>23598</v>
      </c>
      <c r="Q334">
        <v>102600</v>
      </c>
      <c r="R334">
        <v>126198</v>
      </c>
      <c r="S334">
        <v>102600</v>
      </c>
    </row>
    <row r="335" spans="1:19" x14ac:dyDescent="0.2">
      <c r="A335">
        <v>330</v>
      </c>
      <c r="B335" s="3">
        <v>45477</v>
      </c>
      <c r="C335" s="13" t="s">
        <v>61</v>
      </c>
      <c r="D335" s="13">
        <v>1490</v>
      </c>
      <c r="E335" s="13">
        <v>6426.37</v>
      </c>
      <c r="F335" s="7">
        <f t="shared" ref="F335:F355" si="16">ROUND(E335/D335,4)</f>
        <v>4.3129999999999997</v>
      </c>
      <c r="G335" s="13" t="s">
        <v>31</v>
      </c>
      <c r="H335" s="13" t="s">
        <v>3</v>
      </c>
      <c r="I335" s="13" t="s">
        <v>32</v>
      </c>
      <c r="J335" s="13" t="s">
        <v>6</v>
      </c>
      <c r="K335" s="13" t="s">
        <v>179</v>
      </c>
      <c r="L335">
        <v>17.5</v>
      </c>
      <c r="M335">
        <v>68</v>
      </c>
      <c r="N335">
        <v>68</v>
      </c>
      <c r="O335" t="s">
        <v>36</v>
      </c>
      <c r="P335">
        <v>0</v>
      </c>
      <c r="Q335">
        <v>1190</v>
      </c>
      <c r="R335">
        <v>1190</v>
      </c>
      <c r="S335">
        <v>5132.4699999999993</v>
      </c>
    </row>
    <row r="336" spans="1:19" x14ac:dyDescent="0.2">
      <c r="A336">
        <v>330</v>
      </c>
      <c r="B336" s="3">
        <v>45477</v>
      </c>
      <c r="C336" s="13" t="s">
        <v>61</v>
      </c>
      <c r="D336" s="13">
        <v>1490</v>
      </c>
      <c r="E336" s="13">
        <v>6426.37</v>
      </c>
      <c r="F336" s="7">
        <f t="shared" si="16"/>
        <v>4.3129999999999997</v>
      </c>
      <c r="G336" s="13" t="s">
        <v>31</v>
      </c>
      <c r="I336" s="13" t="s">
        <v>32</v>
      </c>
      <c r="J336" s="13" t="s">
        <v>11</v>
      </c>
      <c r="K336" s="13" t="s">
        <v>168</v>
      </c>
      <c r="L336">
        <v>1</v>
      </c>
      <c r="M336">
        <v>300</v>
      </c>
      <c r="N336">
        <v>300</v>
      </c>
      <c r="O336" t="s">
        <v>36</v>
      </c>
      <c r="P336">
        <v>0</v>
      </c>
      <c r="Q336">
        <v>300</v>
      </c>
      <c r="R336">
        <v>300</v>
      </c>
      <c r="S336">
        <v>1293.8999999999999</v>
      </c>
    </row>
    <row r="337" spans="1:19" x14ac:dyDescent="0.2">
      <c r="A337">
        <v>331</v>
      </c>
      <c r="B337" t="s">
        <v>121</v>
      </c>
      <c r="C337" s="13" t="s">
        <v>39</v>
      </c>
      <c r="D337" s="13">
        <v>-3850</v>
      </c>
      <c r="E337" s="13">
        <v>-16373.67</v>
      </c>
      <c r="F337" s="7">
        <f t="shared" si="16"/>
        <v>4.2529000000000003</v>
      </c>
      <c r="G337" s="13" t="s">
        <v>31</v>
      </c>
      <c r="H337" s="13" t="s">
        <v>3</v>
      </c>
      <c r="I337" s="13" t="s">
        <v>32</v>
      </c>
      <c r="J337" s="13" t="s">
        <v>6</v>
      </c>
      <c r="K337" s="13" t="s">
        <v>179</v>
      </c>
      <c r="L337">
        <v>1</v>
      </c>
      <c r="M337">
        <v>-3850</v>
      </c>
      <c r="N337">
        <v>-3850</v>
      </c>
      <c r="O337" t="s">
        <v>36</v>
      </c>
      <c r="P337">
        <v>0</v>
      </c>
      <c r="Q337">
        <v>-3850</v>
      </c>
      <c r="R337">
        <v>-3850</v>
      </c>
      <c r="S337">
        <v>-16373.665000000001</v>
      </c>
    </row>
    <row r="338" spans="1:19" x14ac:dyDescent="0.2">
      <c r="A338">
        <v>331</v>
      </c>
      <c r="B338" t="s">
        <v>121</v>
      </c>
      <c r="C338" s="13" t="s">
        <v>39</v>
      </c>
      <c r="D338" s="13">
        <v>-3850</v>
      </c>
      <c r="E338" s="13">
        <v>-16373.67</v>
      </c>
      <c r="F338" s="7">
        <f t="shared" si="16"/>
        <v>4.2529000000000003</v>
      </c>
      <c r="G338" s="13" t="s">
        <v>31</v>
      </c>
      <c r="I338" s="13" t="s">
        <v>32</v>
      </c>
      <c r="J338" s="13" t="s">
        <v>6</v>
      </c>
      <c r="K338" s="13" t="s">
        <v>179</v>
      </c>
      <c r="L338">
        <v>0</v>
      </c>
      <c r="M338">
        <v>3850</v>
      </c>
      <c r="N338">
        <v>3850</v>
      </c>
      <c r="O338" t="s">
        <v>36</v>
      </c>
      <c r="P338">
        <v>0</v>
      </c>
      <c r="Q338">
        <v>0</v>
      </c>
      <c r="R338">
        <v>0</v>
      </c>
      <c r="S338">
        <v>0</v>
      </c>
    </row>
    <row r="339" spans="1:19" x14ac:dyDescent="0.2">
      <c r="A339">
        <v>332</v>
      </c>
      <c r="B339" s="3">
        <v>45476</v>
      </c>
      <c r="C339" s="13" t="s">
        <v>61</v>
      </c>
      <c r="D339" s="13">
        <v>3850</v>
      </c>
      <c r="E339" s="13">
        <v>16373.67</v>
      </c>
      <c r="F339" s="7">
        <f t="shared" si="16"/>
        <v>4.2529000000000003</v>
      </c>
      <c r="G339" s="13" t="s">
        <v>31</v>
      </c>
      <c r="H339" s="13" t="s">
        <v>3</v>
      </c>
      <c r="I339" s="13" t="s">
        <v>32</v>
      </c>
      <c r="J339" s="13" t="s">
        <v>6</v>
      </c>
      <c r="K339" s="13" t="s">
        <v>179</v>
      </c>
      <c r="L339">
        <v>1</v>
      </c>
      <c r="M339">
        <v>3850</v>
      </c>
      <c r="N339">
        <v>3850</v>
      </c>
      <c r="O339" t="s">
        <v>36</v>
      </c>
      <c r="P339">
        <v>0</v>
      </c>
      <c r="Q339">
        <v>3850</v>
      </c>
      <c r="R339">
        <v>3850</v>
      </c>
      <c r="S339">
        <v>16373.665000000001</v>
      </c>
    </row>
    <row r="340" spans="1:19" x14ac:dyDescent="0.2">
      <c r="A340">
        <v>333</v>
      </c>
      <c r="B340" s="3">
        <v>45475</v>
      </c>
      <c r="C340" s="13" t="s">
        <v>62</v>
      </c>
      <c r="D340" s="13">
        <v>11000</v>
      </c>
      <c r="E340" s="13">
        <v>46844.6</v>
      </c>
      <c r="F340" s="7">
        <f t="shared" si="16"/>
        <v>4.2586000000000004</v>
      </c>
      <c r="G340" s="13" t="s">
        <v>31</v>
      </c>
      <c r="H340" s="13" t="s">
        <v>3</v>
      </c>
      <c r="I340" s="13" t="s">
        <v>32</v>
      </c>
      <c r="J340" s="13" t="s">
        <v>10</v>
      </c>
      <c r="K340" s="13" t="s">
        <v>166</v>
      </c>
      <c r="L340">
        <v>1</v>
      </c>
      <c r="M340">
        <v>11000</v>
      </c>
      <c r="N340">
        <v>11000</v>
      </c>
      <c r="O340" t="s">
        <v>36</v>
      </c>
      <c r="P340">
        <v>0</v>
      </c>
      <c r="Q340">
        <v>11000</v>
      </c>
      <c r="R340">
        <v>11000</v>
      </c>
      <c r="S340">
        <v>46844.600000000006</v>
      </c>
    </row>
    <row r="341" spans="1:19" x14ac:dyDescent="0.2">
      <c r="A341">
        <v>336</v>
      </c>
      <c r="B341" t="s">
        <v>122</v>
      </c>
      <c r="C341" s="13" t="s">
        <v>48</v>
      </c>
      <c r="D341" s="13">
        <v>-1719.35</v>
      </c>
      <c r="E341" s="13">
        <v>-7415.56</v>
      </c>
      <c r="F341" s="7">
        <f t="shared" si="16"/>
        <v>4.3129999999999997</v>
      </c>
      <c r="G341" s="13" t="s">
        <v>31</v>
      </c>
      <c r="H341" s="13" t="s">
        <v>3</v>
      </c>
      <c r="I341" s="13" t="s">
        <v>32</v>
      </c>
      <c r="J341" s="13" t="s">
        <v>9</v>
      </c>
      <c r="K341" s="13" t="s">
        <v>172</v>
      </c>
      <c r="L341">
        <v>340</v>
      </c>
      <c r="M341">
        <v>-0.2</v>
      </c>
      <c r="N341">
        <v>-0.2</v>
      </c>
      <c r="O341" t="s">
        <v>36</v>
      </c>
      <c r="P341">
        <v>0</v>
      </c>
      <c r="Q341">
        <v>-68</v>
      </c>
      <c r="R341">
        <v>-68</v>
      </c>
      <c r="S341">
        <v>-293.28399999999999</v>
      </c>
    </row>
    <row r="342" spans="1:19" x14ac:dyDescent="0.2">
      <c r="A342">
        <v>336</v>
      </c>
      <c r="B342" t="s">
        <v>122</v>
      </c>
      <c r="C342" s="13" t="s">
        <v>48</v>
      </c>
      <c r="D342" s="13">
        <v>-1719.35</v>
      </c>
      <c r="E342" s="13">
        <v>-7415.56</v>
      </c>
      <c r="F342" s="7">
        <f t="shared" si="16"/>
        <v>4.3129999999999997</v>
      </c>
      <c r="G342" s="13" t="s">
        <v>31</v>
      </c>
      <c r="I342" s="13" t="s">
        <v>32</v>
      </c>
      <c r="J342" s="13" t="s">
        <v>9</v>
      </c>
      <c r="K342" s="13" t="s">
        <v>172</v>
      </c>
      <c r="L342">
        <v>340</v>
      </c>
      <c r="M342">
        <v>0.2</v>
      </c>
      <c r="N342">
        <v>0.2</v>
      </c>
      <c r="O342" t="s">
        <v>36</v>
      </c>
      <c r="P342">
        <v>0</v>
      </c>
      <c r="Q342">
        <v>68</v>
      </c>
      <c r="R342">
        <v>68</v>
      </c>
      <c r="S342">
        <v>293.28399999999999</v>
      </c>
    </row>
    <row r="343" spans="1:19" x14ac:dyDescent="0.2">
      <c r="A343">
        <v>336</v>
      </c>
      <c r="B343" t="s">
        <v>122</v>
      </c>
      <c r="C343" s="13" t="s">
        <v>48</v>
      </c>
      <c r="D343" s="13">
        <v>-1719.35</v>
      </c>
      <c r="E343" s="13">
        <v>-7415.56</v>
      </c>
      <c r="F343" s="7">
        <f t="shared" si="16"/>
        <v>4.3129999999999997</v>
      </c>
      <c r="G343" s="13" t="s">
        <v>31</v>
      </c>
      <c r="I343" s="13" t="s">
        <v>32</v>
      </c>
      <c r="J343" s="13" t="s">
        <v>2</v>
      </c>
      <c r="K343" s="13" t="s">
        <v>166</v>
      </c>
      <c r="L343">
        <v>1</v>
      </c>
      <c r="M343">
        <v>-165</v>
      </c>
      <c r="N343">
        <v>-165</v>
      </c>
      <c r="O343" t="s">
        <v>36</v>
      </c>
      <c r="P343">
        <v>0</v>
      </c>
      <c r="Q343">
        <v>-165</v>
      </c>
      <c r="R343">
        <v>-165</v>
      </c>
      <c r="S343">
        <v>-711.64499999999998</v>
      </c>
    </row>
    <row r="344" spans="1:19" x14ac:dyDescent="0.2">
      <c r="A344">
        <v>336</v>
      </c>
      <c r="B344" t="s">
        <v>122</v>
      </c>
      <c r="C344" s="13" t="s">
        <v>48</v>
      </c>
      <c r="D344" s="13">
        <v>-1719.35</v>
      </c>
      <c r="E344" s="13">
        <v>-7415.56</v>
      </c>
      <c r="F344" s="7">
        <f t="shared" si="16"/>
        <v>4.3129999999999997</v>
      </c>
      <c r="G344" s="13" t="s">
        <v>31</v>
      </c>
      <c r="I344" s="13" t="s">
        <v>32</v>
      </c>
      <c r="J344" s="13" t="s">
        <v>2</v>
      </c>
      <c r="K344" s="13" t="s">
        <v>166</v>
      </c>
      <c r="L344">
        <v>1</v>
      </c>
      <c r="M344">
        <v>165</v>
      </c>
      <c r="N344">
        <v>165</v>
      </c>
      <c r="O344" t="s">
        <v>36</v>
      </c>
      <c r="P344">
        <v>0</v>
      </c>
      <c r="Q344">
        <v>165</v>
      </c>
      <c r="R344">
        <v>165</v>
      </c>
      <c r="S344">
        <v>711.64499999999998</v>
      </c>
    </row>
    <row r="345" spans="1:19" x14ac:dyDescent="0.2">
      <c r="A345">
        <v>336</v>
      </c>
      <c r="B345" t="s">
        <v>122</v>
      </c>
      <c r="C345" s="13" t="s">
        <v>48</v>
      </c>
      <c r="D345" s="13">
        <v>-1719.35</v>
      </c>
      <c r="E345" s="13">
        <v>-7415.56</v>
      </c>
      <c r="F345" s="7">
        <f t="shared" si="16"/>
        <v>4.3129999999999997</v>
      </c>
      <c r="G345" s="13" t="s">
        <v>31</v>
      </c>
      <c r="I345" s="13" t="s">
        <v>32</v>
      </c>
      <c r="J345" s="13" t="s">
        <v>11</v>
      </c>
      <c r="K345" s="13" t="s">
        <v>168</v>
      </c>
      <c r="L345">
        <v>1</v>
      </c>
      <c r="M345">
        <v>-137.5</v>
      </c>
      <c r="N345">
        <v>-137.5</v>
      </c>
      <c r="O345" t="s">
        <v>36</v>
      </c>
      <c r="P345">
        <v>0</v>
      </c>
      <c r="Q345">
        <v>-137.5</v>
      </c>
      <c r="R345">
        <v>-137.5</v>
      </c>
      <c r="S345">
        <v>-593.03749999999991</v>
      </c>
    </row>
    <row r="346" spans="1:19" x14ac:dyDescent="0.2">
      <c r="A346">
        <v>336</v>
      </c>
      <c r="B346" t="s">
        <v>122</v>
      </c>
      <c r="C346" s="13" t="s">
        <v>48</v>
      </c>
      <c r="D346" s="13">
        <v>-1719.35</v>
      </c>
      <c r="E346" s="13">
        <v>-7415.56</v>
      </c>
      <c r="F346" s="7">
        <f t="shared" si="16"/>
        <v>4.3129999999999997</v>
      </c>
      <c r="G346" s="13" t="s">
        <v>31</v>
      </c>
      <c r="I346" s="13" t="s">
        <v>32</v>
      </c>
      <c r="J346" s="13" t="s">
        <v>11</v>
      </c>
      <c r="K346" s="13" t="s">
        <v>168</v>
      </c>
      <c r="L346">
        <v>1</v>
      </c>
      <c r="M346">
        <v>137.5</v>
      </c>
      <c r="N346">
        <v>137.5</v>
      </c>
      <c r="O346" t="s">
        <v>36</v>
      </c>
      <c r="P346">
        <v>0</v>
      </c>
      <c r="Q346">
        <v>137.5</v>
      </c>
      <c r="R346">
        <v>137.5</v>
      </c>
      <c r="S346">
        <v>593.03749999999991</v>
      </c>
    </row>
    <row r="347" spans="1:19" x14ac:dyDescent="0.2">
      <c r="A347">
        <v>336</v>
      </c>
      <c r="B347" t="s">
        <v>122</v>
      </c>
      <c r="C347" s="13" t="s">
        <v>48</v>
      </c>
      <c r="D347" s="13">
        <v>-1719.35</v>
      </c>
      <c r="E347" s="13">
        <v>-7415.56</v>
      </c>
      <c r="F347" s="7">
        <f t="shared" si="16"/>
        <v>4.3129999999999997</v>
      </c>
      <c r="G347" s="13" t="s">
        <v>31</v>
      </c>
      <c r="I347" s="13" t="s">
        <v>32</v>
      </c>
      <c r="J347" s="13" t="s">
        <v>11</v>
      </c>
      <c r="K347" s="13" t="s">
        <v>168</v>
      </c>
      <c r="L347">
        <v>25.1</v>
      </c>
      <c r="M347">
        <v>-68.5</v>
      </c>
      <c r="N347">
        <v>-68.5</v>
      </c>
      <c r="O347" t="s">
        <v>36</v>
      </c>
      <c r="P347">
        <v>0</v>
      </c>
      <c r="Q347">
        <v>-1719.35</v>
      </c>
      <c r="R347">
        <v>-1719.35</v>
      </c>
      <c r="S347">
        <v>-7415.5565500000002</v>
      </c>
    </row>
    <row r="348" spans="1:19" x14ac:dyDescent="0.2">
      <c r="A348">
        <v>336</v>
      </c>
      <c r="B348" t="s">
        <v>122</v>
      </c>
      <c r="C348" s="13" t="s">
        <v>48</v>
      </c>
      <c r="D348" s="13">
        <v>-1719.35</v>
      </c>
      <c r="E348" s="13">
        <v>-7415.56</v>
      </c>
      <c r="F348" s="7">
        <f t="shared" si="16"/>
        <v>4.3129999999999997</v>
      </c>
      <c r="G348" s="13" t="s">
        <v>31</v>
      </c>
      <c r="I348" s="13" t="s">
        <v>32</v>
      </c>
      <c r="J348" s="13" t="s">
        <v>11</v>
      </c>
      <c r="K348" s="13" t="s">
        <v>168</v>
      </c>
      <c r="L348">
        <v>0</v>
      </c>
      <c r="M348">
        <v>68.5</v>
      </c>
      <c r="N348">
        <v>68.5</v>
      </c>
      <c r="O348" t="s">
        <v>36</v>
      </c>
      <c r="P348">
        <v>0</v>
      </c>
      <c r="Q348">
        <v>0</v>
      </c>
      <c r="R348">
        <v>0</v>
      </c>
      <c r="S348">
        <v>0</v>
      </c>
    </row>
    <row r="349" spans="1:19" x14ac:dyDescent="0.2">
      <c r="A349">
        <v>340</v>
      </c>
      <c r="B349" t="s">
        <v>124</v>
      </c>
      <c r="C349" s="13" t="s">
        <v>48</v>
      </c>
      <c r="D349" s="13">
        <v>302.5</v>
      </c>
      <c r="E349" s="13">
        <v>1304.68</v>
      </c>
      <c r="F349" s="7">
        <f t="shared" si="16"/>
        <v>4.3129999999999997</v>
      </c>
      <c r="G349" s="13" t="s">
        <v>31</v>
      </c>
      <c r="H349" s="13" t="s">
        <v>3</v>
      </c>
      <c r="I349" s="13" t="s">
        <v>32</v>
      </c>
      <c r="J349" s="13" t="s">
        <v>2</v>
      </c>
      <c r="K349" s="13" t="s">
        <v>166</v>
      </c>
      <c r="L349">
        <v>1</v>
      </c>
      <c r="M349">
        <v>165</v>
      </c>
      <c r="N349">
        <v>165</v>
      </c>
      <c r="O349" t="s">
        <v>36</v>
      </c>
      <c r="P349">
        <v>0</v>
      </c>
      <c r="Q349">
        <v>165</v>
      </c>
      <c r="R349">
        <v>165</v>
      </c>
      <c r="S349">
        <v>711.64499999999998</v>
      </c>
    </row>
    <row r="350" spans="1:19" x14ac:dyDescent="0.2">
      <c r="A350">
        <v>340</v>
      </c>
      <c r="B350" t="s">
        <v>124</v>
      </c>
      <c r="C350" s="13" t="s">
        <v>48</v>
      </c>
      <c r="D350" s="13">
        <v>302.5</v>
      </c>
      <c r="E350" s="13">
        <v>1304.68</v>
      </c>
      <c r="F350" s="7">
        <f t="shared" si="16"/>
        <v>4.3129999999999997</v>
      </c>
      <c r="G350" s="13" t="s">
        <v>31</v>
      </c>
      <c r="I350" s="13" t="s">
        <v>32</v>
      </c>
      <c r="J350" s="13" t="s">
        <v>11</v>
      </c>
      <c r="K350" s="13" t="s">
        <v>168</v>
      </c>
      <c r="L350">
        <v>1</v>
      </c>
      <c r="M350">
        <v>137.5</v>
      </c>
      <c r="N350">
        <v>137.5</v>
      </c>
      <c r="O350" t="s">
        <v>36</v>
      </c>
      <c r="P350">
        <v>0</v>
      </c>
      <c r="Q350">
        <v>137.5</v>
      </c>
      <c r="R350">
        <v>137.5</v>
      </c>
      <c r="S350">
        <v>593.03749999999991</v>
      </c>
    </row>
    <row r="351" spans="1:19" x14ac:dyDescent="0.2">
      <c r="A351">
        <v>341</v>
      </c>
      <c r="B351" t="s">
        <v>125</v>
      </c>
      <c r="C351" s="13" t="s">
        <v>48</v>
      </c>
      <c r="D351" s="13">
        <v>373.3</v>
      </c>
      <c r="E351" s="13">
        <v>1610.04</v>
      </c>
      <c r="F351" s="7">
        <f t="shared" si="16"/>
        <v>4.3129999999999997</v>
      </c>
      <c r="G351" s="13" t="s">
        <v>31</v>
      </c>
      <c r="H351" s="13" t="s">
        <v>3</v>
      </c>
      <c r="I351" s="13" t="s">
        <v>32</v>
      </c>
      <c r="J351" s="13" t="s">
        <v>9</v>
      </c>
      <c r="K351" s="13" t="s">
        <v>172</v>
      </c>
      <c r="L351">
        <v>354</v>
      </c>
      <c r="M351">
        <v>0.2</v>
      </c>
      <c r="N351">
        <v>0.2</v>
      </c>
      <c r="O351" t="s">
        <v>36</v>
      </c>
      <c r="P351">
        <v>0</v>
      </c>
      <c r="Q351">
        <v>70.8</v>
      </c>
      <c r="R351">
        <v>70.8</v>
      </c>
      <c r="S351">
        <v>305.36039999999997</v>
      </c>
    </row>
    <row r="352" spans="1:19" x14ac:dyDescent="0.2">
      <c r="A352">
        <v>341</v>
      </c>
      <c r="B352" t="s">
        <v>125</v>
      </c>
      <c r="C352" s="13" t="s">
        <v>48</v>
      </c>
      <c r="D352" s="13">
        <v>373.3</v>
      </c>
      <c r="E352" s="13">
        <v>1610.04</v>
      </c>
      <c r="F352" s="7">
        <f t="shared" si="16"/>
        <v>4.3129999999999997</v>
      </c>
      <c r="G352" s="13" t="s">
        <v>31</v>
      </c>
      <c r="I352" s="13" t="s">
        <v>32</v>
      </c>
      <c r="J352" s="13" t="s">
        <v>2</v>
      </c>
      <c r="K352" s="13" t="s">
        <v>166</v>
      </c>
      <c r="L352">
        <v>1</v>
      </c>
      <c r="M352">
        <v>165</v>
      </c>
      <c r="N352">
        <v>165</v>
      </c>
      <c r="O352" t="s">
        <v>36</v>
      </c>
      <c r="P352">
        <v>0</v>
      </c>
      <c r="Q352">
        <v>165</v>
      </c>
      <c r="R352">
        <v>165</v>
      </c>
      <c r="S352">
        <v>711.64499999999998</v>
      </c>
    </row>
    <row r="353" spans="1:19" x14ac:dyDescent="0.2">
      <c r="A353">
        <v>341</v>
      </c>
      <c r="B353" t="s">
        <v>125</v>
      </c>
      <c r="C353" s="13" t="s">
        <v>48</v>
      </c>
      <c r="D353" s="13">
        <v>373.3</v>
      </c>
      <c r="E353" s="13">
        <v>1610.04</v>
      </c>
      <c r="F353" s="7">
        <f t="shared" si="16"/>
        <v>4.3129999999999997</v>
      </c>
      <c r="G353" s="13" t="s">
        <v>31</v>
      </c>
      <c r="I353" s="13" t="s">
        <v>32</v>
      </c>
      <c r="J353" s="13" t="s">
        <v>11</v>
      </c>
      <c r="K353" s="13" t="s">
        <v>168</v>
      </c>
      <c r="L353">
        <v>1</v>
      </c>
      <c r="M353">
        <v>137.5</v>
      </c>
      <c r="N353">
        <v>137.5</v>
      </c>
      <c r="O353" t="s">
        <v>36</v>
      </c>
      <c r="P353">
        <v>0</v>
      </c>
      <c r="Q353">
        <v>137.5</v>
      </c>
      <c r="R353">
        <v>137.5</v>
      </c>
      <c r="S353">
        <v>593.03749999999991</v>
      </c>
    </row>
    <row r="354" spans="1:19" x14ac:dyDescent="0.2">
      <c r="A354">
        <v>342</v>
      </c>
      <c r="B354" t="s">
        <v>126</v>
      </c>
      <c r="C354" s="13" t="s">
        <v>35</v>
      </c>
      <c r="D354" s="13">
        <v>600</v>
      </c>
      <c r="E354" s="13">
        <v>2587.8000000000002</v>
      </c>
      <c r="F354" s="7">
        <f t="shared" si="16"/>
        <v>4.3129999999999997</v>
      </c>
      <c r="G354" s="13" t="s">
        <v>31</v>
      </c>
      <c r="H354" s="13" t="s">
        <v>3</v>
      </c>
      <c r="I354" s="13" t="s">
        <v>32</v>
      </c>
      <c r="J354" s="13" t="s">
        <v>11</v>
      </c>
      <c r="K354" s="13" t="s">
        <v>168</v>
      </c>
      <c r="L354">
        <v>1</v>
      </c>
      <c r="M354">
        <v>250</v>
      </c>
      <c r="N354">
        <v>250</v>
      </c>
      <c r="O354" t="s">
        <v>36</v>
      </c>
      <c r="P354">
        <v>0</v>
      </c>
      <c r="Q354">
        <v>250</v>
      </c>
      <c r="R354">
        <v>250</v>
      </c>
      <c r="S354">
        <v>1078.25</v>
      </c>
    </row>
    <row r="355" spans="1:19" x14ac:dyDescent="0.2">
      <c r="A355">
        <v>342</v>
      </c>
      <c r="B355" t="s">
        <v>126</v>
      </c>
      <c r="C355" s="13" t="s">
        <v>35</v>
      </c>
      <c r="D355" s="13">
        <v>600</v>
      </c>
      <c r="E355" s="13">
        <v>2587.8000000000002</v>
      </c>
      <c r="F355" s="7">
        <f t="shared" si="16"/>
        <v>4.3129999999999997</v>
      </c>
      <c r="G355" s="13" t="s">
        <v>31</v>
      </c>
      <c r="I355" s="13" t="s">
        <v>32</v>
      </c>
      <c r="J355" s="13" t="s">
        <v>11</v>
      </c>
      <c r="K355" s="13" t="s">
        <v>168</v>
      </c>
      <c r="L355">
        <v>1</v>
      </c>
      <c r="M355">
        <v>350</v>
      </c>
      <c r="N355">
        <v>350</v>
      </c>
      <c r="O355" t="s">
        <v>36</v>
      </c>
      <c r="P355">
        <v>0</v>
      </c>
      <c r="Q355">
        <v>350</v>
      </c>
      <c r="R355">
        <v>350</v>
      </c>
      <c r="S355">
        <v>1509.55</v>
      </c>
    </row>
    <row r="356" spans="1:19" x14ac:dyDescent="0.2">
      <c r="A356">
        <v>343</v>
      </c>
      <c r="B356" t="s">
        <v>127</v>
      </c>
      <c r="C356" s="13" t="s">
        <v>50</v>
      </c>
      <c r="D356" s="13">
        <v>2156.5</v>
      </c>
      <c r="E356" s="13">
        <v>2156.5</v>
      </c>
      <c r="F356" s="13"/>
      <c r="G356" s="13" t="s">
        <v>37</v>
      </c>
      <c r="H356" s="13" t="s">
        <v>3</v>
      </c>
      <c r="I356" s="13" t="s">
        <v>32</v>
      </c>
      <c r="J356" s="13" t="s">
        <v>2</v>
      </c>
      <c r="K356" s="13" t="s">
        <v>166</v>
      </c>
      <c r="L356">
        <v>1</v>
      </c>
      <c r="M356">
        <v>2156.5</v>
      </c>
      <c r="N356">
        <v>2652.5</v>
      </c>
      <c r="O356">
        <v>23</v>
      </c>
      <c r="P356">
        <v>496</v>
      </c>
      <c r="Q356">
        <v>2156.5</v>
      </c>
      <c r="R356">
        <v>2652.5</v>
      </c>
      <c r="S356">
        <v>2156.5</v>
      </c>
    </row>
    <row r="357" spans="1:19" x14ac:dyDescent="0.2">
      <c r="A357">
        <v>344</v>
      </c>
      <c r="B357" t="s">
        <v>128</v>
      </c>
      <c r="C357" s="13" t="s">
        <v>51</v>
      </c>
      <c r="D357" s="13">
        <v>1218.6500000000001</v>
      </c>
      <c r="E357" s="13">
        <v>5256.04</v>
      </c>
      <c r="F357" s="7">
        <f t="shared" ref="F357:F381" si="17">ROUND(E357/D357,4)</f>
        <v>4.3129999999999997</v>
      </c>
      <c r="G357" s="13" t="s">
        <v>31</v>
      </c>
      <c r="H357" s="13" t="s">
        <v>3</v>
      </c>
      <c r="I357" s="13" t="s">
        <v>32</v>
      </c>
      <c r="J357" s="13" t="s">
        <v>11</v>
      </c>
      <c r="K357" s="13" t="s">
        <v>168</v>
      </c>
      <c r="L357">
        <v>1</v>
      </c>
      <c r="M357">
        <v>500</v>
      </c>
      <c r="N357">
        <v>500</v>
      </c>
      <c r="O357" t="s">
        <v>36</v>
      </c>
      <c r="P357">
        <v>0</v>
      </c>
      <c r="Q357">
        <v>500</v>
      </c>
      <c r="R357">
        <v>500</v>
      </c>
      <c r="S357">
        <v>2156.5</v>
      </c>
    </row>
    <row r="358" spans="1:19" x14ac:dyDescent="0.2">
      <c r="A358">
        <v>344</v>
      </c>
      <c r="B358" t="s">
        <v>128</v>
      </c>
      <c r="C358" s="13" t="s">
        <v>51</v>
      </c>
      <c r="D358" s="13">
        <v>1218.6500000000001</v>
      </c>
      <c r="E358" s="13">
        <v>5256.04</v>
      </c>
      <c r="F358" s="7">
        <f t="shared" si="17"/>
        <v>4.3129999999999997</v>
      </c>
      <c r="G358" s="13" t="s">
        <v>31</v>
      </c>
      <c r="I358" s="13" t="s">
        <v>32</v>
      </c>
      <c r="J358" s="13" t="s">
        <v>9</v>
      </c>
      <c r="K358" s="13" t="s">
        <v>172</v>
      </c>
      <c r="L358">
        <v>7985</v>
      </c>
      <c r="M358">
        <v>0.09</v>
      </c>
      <c r="N358">
        <v>0.09</v>
      </c>
      <c r="O358" t="s">
        <v>36</v>
      </c>
      <c r="P358">
        <v>0</v>
      </c>
      <c r="Q358">
        <v>718.65</v>
      </c>
      <c r="R358">
        <v>718.65</v>
      </c>
      <c r="S358">
        <v>3099.5374499999998</v>
      </c>
    </row>
    <row r="359" spans="1:19" x14ac:dyDescent="0.2">
      <c r="A359">
        <v>347</v>
      </c>
      <c r="B359" t="s">
        <v>129</v>
      </c>
      <c r="C359" s="13" t="s">
        <v>52</v>
      </c>
      <c r="D359" s="13">
        <v>622.13</v>
      </c>
      <c r="E359" s="13">
        <v>2683.25</v>
      </c>
      <c r="F359" s="7">
        <f t="shared" si="17"/>
        <v>4.3129999999999997</v>
      </c>
      <c r="G359" s="13" t="s">
        <v>31</v>
      </c>
      <c r="H359" s="13" t="s">
        <v>3</v>
      </c>
      <c r="I359" s="13" t="s">
        <v>32</v>
      </c>
      <c r="J359" s="13" t="s">
        <v>2</v>
      </c>
      <c r="K359" s="13" t="s">
        <v>166</v>
      </c>
      <c r="L359">
        <v>1</v>
      </c>
      <c r="M359">
        <v>330</v>
      </c>
      <c r="N359">
        <v>330</v>
      </c>
      <c r="O359" t="s">
        <v>36</v>
      </c>
      <c r="P359">
        <v>0</v>
      </c>
      <c r="Q359">
        <v>330</v>
      </c>
      <c r="R359">
        <v>330</v>
      </c>
      <c r="S359">
        <v>1423.29</v>
      </c>
    </row>
    <row r="360" spans="1:19" x14ac:dyDescent="0.2">
      <c r="A360">
        <v>347</v>
      </c>
      <c r="B360" t="s">
        <v>129</v>
      </c>
      <c r="C360" s="13" t="s">
        <v>52</v>
      </c>
      <c r="D360" s="13">
        <v>622.13</v>
      </c>
      <c r="E360" s="13">
        <v>2683.25</v>
      </c>
      <c r="F360" s="7">
        <f t="shared" si="17"/>
        <v>4.3129999999999997</v>
      </c>
      <c r="G360" s="13" t="s">
        <v>31</v>
      </c>
      <c r="I360" s="13" t="s">
        <v>32</v>
      </c>
      <c r="J360" s="13" t="s">
        <v>11</v>
      </c>
      <c r="K360" s="13" t="s">
        <v>168</v>
      </c>
      <c r="L360">
        <v>1</v>
      </c>
      <c r="M360">
        <v>275</v>
      </c>
      <c r="N360">
        <v>275</v>
      </c>
      <c r="O360" t="s">
        <v>36</v>
      </c>
      <c r="P360">
        <v>0</v>
      </c>
      <c r="Q360">
        <v>275</v>
      </c>
      <c r="R360">
        <v>275</v>
      </c>
      <c r="S360">
        <v>1186.0749999999998</v>
      </c>
    </row>
    <row r="361" spans="1:19" x14ac:dyDescent="0.2">
      <c r="A361">
        <v>347</v>
      </c>
      <c r="B361" t="s">
        <v>129</v>
      </c>
      <c r="C361" s="13" t="s">
        <v>52</v>
      </c>
      <c r="D361" s="13">
        <v>622.13</v>
      </c>
      <c r="E361" s="13">
        <v>2683.25</v>
      </c>
      <c r="F361" s="7">
        <f t="shared" si="17"/>
        <v>4.3129999999999997</v>
      </c>
      <c r="G361" s="13" t="s">
        <v>31</v>
      </c>
      <c r="I361" s="13" t="s">
        <v>32</v>
      </c>
      <c r="J361" s="13" t="s">
        <v>11</v>
      </c>
      <c r="K361" s="13" t="s">
        <v>168</v>
      </c>
      <c r="L361">
        <v>0.25</v>
      </c>
      <c r="M361">
        <v>68.5</v>
      </c>
      <c r="N361">
        <v>68.5</v>
      </c>
      <c r="O361" t="s">
        <v>36</v>
      </c>
      <c r="P361">
        <v>0</v>
      </c>
      <c r="Q361">
        <v>17.13</v>
      </c>
      <c r="R361">
        <v>17.13</v>
      </c>
      <c r="S361">
        <v>73.860124999999996</v>
      </c>
    </row>
    <row r="362" spans="1:19" x14ac:dyDescent="0.2">
      <c r="A362">
        <v>352</v>
      </c>
      <c r="B362" t="s">
        <v>130</v>
      </c>
      <c r="C362" s="13" t="s">
        <v>53</v>
      </c>
      <c r="D362" s="13">
        <v>330</v>
      </c>
      <c r="E362" s="13">
        <v>1423.29</v>
      </c>
      <c r="F362" s="7">
        <f t="shared" si="17"/>
        <v>4.3129999999999997</v>
      </c>
      <c r="G362" s="13" t="s">
        <v>31</v>
      </c>
      <c r="H362" s="13" t="s">
        <v>3</v>
      </c>
      <c r="I362" s="13" t="s">
        <v>32</v>
      </c>
      <c r="J362" s="13" t="s">
        <v>2</v>
      </c>
      <c r="K362" s="13" t="s">
        <v>166</v>
      </c>
      <c r="L362">
        <v>1</v>
      </c>
      <c r="M362">
        <v>330</v>
      </c>
      <c r="N362">
        <v>405.9</v>
      </c>
      <c r="O362">
        <v>23</v>
      </c>
      <c r="P362">
        <v>75.900000000000006</v>
      </c>
      <c r="Q362">
        <v>330</v>
      </c>
      <c r="R362">
        <v>405.9</v>
      </c>
      <c r="S362">
        <v>1423.29</v>
      </c>
    </row>
    <row r="363" spans="1:19" x14ac:dyDescent="0.2">
      <c r="A363">
        <v>353</v>
      </c>
      <c r="B363" t="s">
        <v>131</v>
      </c>
      <c r="C363" s="13" t="s">
        <v>54</v>
      </c>
      <c r="D363" s="13">
        <v>275</v>
      </c>
      <c r="E363" s="13">
        <v>1186.08</v>
      </c>
      <c r="F363" s="7">
        <f t="shared" si="17"/>
        <v>4.3129999999999997</v>
      </c>
      <c r="G363" s="13" t="s">
        <v>31</v>
      </c>
      <c r="H363" s="13" t="s">
        <v>3</v>
      </c>
      <c r="I363" s="13" t="s">
        <v>32</v>
      </c>
      <c r="J363" s="13" t="s">
        <v>11</v>
      </c>
      <c r="K363" s="13" t="s">
        <v>168</v>
      </c>
      <c r="L363">
        <v>1</v>
      </c>
      <c r="M363">
        <v>275</v>
      </c>
      <c r="N363">
        <v>275</v>
      </c>
      <c r="O363" t="s">
        <v>36</v>
      </c>
      <c r="P363">
        <v>0</v>
      </c>
      <c r="Q363">
        <v>275</v>
      </c>
      <c r="R363">
        <v>275</v>
      </c>
      <c r="S363">
        <v>1186.0749999999998</v>
      </c>
    </row>
    <row r="364" spans="1:19" x14ac:dyDescent="0.2">
      <c r="A364">
        <v>354</v>
      </c>
      <c r="B364" t="s">
        <v>132</v>
      </c>
      <c r="C364" s="13" t="s">
        <v>55</v>
      </c>
      <c r="D364" s="13">
        <v>1089.5</v>
      </c>
      <c r="E364" s="13">
        <v>4699.01</v>
      </c>
      <c r="F364" s="7">
        <f t="shared" si="17"/>
        <v>4.3129999999999997</v>
      </c>
      <c r="G364" s="13" t="s">
        <v>31</v>
      </c>
      <c r="H364" s="13" t="s">
        <v>3</v>
      </c>
      <c r="I364" s="13" t="s">
        <v>32</v>
      </c>
      <c r="J364" s="13" t="s">
        <v>2</v>
      </c>
      <c r="K364" s="13" t="s">
        <v>166</v>
      </c>
      <c r="L364">
        <v>1</v>
      </c>
      <c r="M364">
        <v>935</v>
      </c>
      <c r="N364">
        <v>935</v>
      </c>
      <c r="O364" t="s">
        <v>36</v>
      </c>
      <c r="P364">
        <v>0</v>
      </c>
      <c r="Q364">
        <v>935</v>
      </c>
      <c r="R364">
        <v>935</v>
      </c>
      <c r="S364">
        <v>4032.6549999999997</v>
      </c>
    </row>
    <row r="365" spans="1:19" x14ac:dyDescent="0.2">
      <c r="A365">
        <v>354</v>
      </c>
      <c r="B365" t="s">
        <v>132</v>
      </c>
      <c r="C365" s="13" t="s">
        <v>55</v>
      </c>
      <c r="D365" s="13">
        <v>1089.5</v>
      </c>
      <c r="E365" s="13">
        <v>4699.01</v>
      </c>
      <c r="F365" s="7">
        <f t="shared" si="17"/>
        <v>4.3129999999999997</v>
      </c>
      <c r="G365" s="13" t="s">
        <v>31</v>
      </c>
      <c r="I365" s="13" t="s">
        <v>32</v>
      </c>
      <c r="J365" s="13" t="s">
        <v>11</v>
      </c>
      <c r="K365" s="13" t="s">
        <v>168</v>
      </c>
      <c r="L365">
        <v>1</v>
      </c>
      <c r="M365">
        <v>137.5</v>
      </c>
      <c r="N365">
        <v>137.5</v>
      </c>
      <c r="O365" t="s">
        <v>36</v>
      </c>
      <c r="P365">
        <v>0</v>
      </c>
      <c r="Q365">
        <v>137.5</v>
      </c>
      <c r="R365">
        <v>137.5</v>
      </c>
      <c r="S365">
        <v>593.03749999999991</v>
      </c>
    </row>
    <row r="366" spans="1:19" x14ac:dyDescent="0.2">
      <c r="A366">
        <v>354</v>
      </c>
      <c r="B366" t="s">
        <v>132</v>
      </c>
      <c r="C366" s="13" t="s">
        <v>55</v>
      </c>
      <c r="D366" s="13">
        <v>1089.5</v>
      </c>
      <c r="E366" s="13">
        <v>4699.01</v>
      </c>
      <c r="F366" s="7">
        <f t="shared" si="17"/>
        <v>4.3129999999999997</v>
      </c>
      <c r="G366" s="13" t="s">
        <v>31</v>
      </c>
      <c r="I366" s="13" t="s">
        <v>32</v>
      </c>
      <c r="J366" s="13" t="s">
        <v>11</v>
      </c>
      <c r="K366" s="13" t="s">
        <v>168</v>
      </c>
      <c r="L366">
        <v>0.25</v>
      </c>
      <c r="M366">
        <v>68</v>
      </c>
      <c r="N366">
        <v>68</v>
      </c>
      <c r="O366" t="s">
        <v>36</v>
      </c>
      <c r="P366">
        <v>0</v>
      </c>
      <c r="Q366">
        <v>17</v>
      </c>
      <c r="R366">
        <v>17</v>
      </c>
      <c r="S366">
        <v>73.320999999999998</v>
      </c>
    </row>
    <row r="367" spans="1:19" x14ac:dyDescent="0.2">
      <c r="A367">
        <v>355</v>
      </c>
      <c r="B367" t="s">
        <v>133</v>
      </c>
      <c r="C367" s="13" t="s">
        <v>56</v>
      </c>
      <c r="D367" s="13">
        <v>302.5</v>
      </c>
      <c r="E367" s="13">
        <v>1304.68</v>
      </c>
      <c r="F367" s="7">
        <f t="shared" si="17"/>
        <v>4.3129999999999997</v>
      </c>
      <c r="G367" s="13" t="s">
        <v>31</v>
      </c>
      <c r="H367" s="13" t="s">
        <v>3</v>
      </c>
      <c r="I367" s="13" t="s">
        <v>32</v>
      </c>
      <c r="J367" s="13" t="s">
        <v>2</v>
      </c>
      <c r="K367" s="13" t="s">
        <v>166</v>
      </c>
      <c r="L367">
        <v>1</v>
      </c>
      <c r="M367">
        <v>165</v>
      </c>
      <c r="N367">
        <v>165</v>
      </c>
      <c r="O367" t="s">
        <v>36</v>
      </c>
      <c r="P367">
        <v>0</v>
      </c>
      <c r="Q367">
        <v>165</v>
      </c>
      <c r="R367">
        <v>165</v>
      </c>
      <c r="S367">
        <v>711.64499999999998</v>
      </c>
    </row>
    <row r="368" spans="1:19" x14ac:dyDescent="0.2">
      <c r="A368">
        <v>355</v>
      </c>
      <c r="B368" t="s">
        <v>133</v>
      </c>
      <c r="C368" s="13" t="s">
        <v>56</v>
      </c>
      <c r="D368" s="13">
        <v>302.5</v>
      </c>
      <c r="E368" s="13">
        <v>1304.68</v>
      </c>
      <c r="F368" s="7">
        <f t="shared" si="17"/>
        <v>4.3129999999999997</v>
      </c>
      <c r="G368" s="13" t="s">
        <v>31</v>
      </c>
      <c r="I368" s="13" t="s">
        <v>32</v>
      </c>
      <c r="J368" s="13" t="s">
        <v>11</v>
      </c>
      <c r="K368" s="13" t="s">
        <v>168</v>
      </c>
      <c r="L368">
        <v>1</v>
      </c>
      <c r="M368">
        <v>137.5</v>
      </c>
      <c r="N368">
        <v>137.5</v>
      </c>
      <c r="O368" t="s">
        <v>36</v>
      </c>
      <c r="P368">
        <v>0</v>
      </c>
      <c r="Q368">
        <v>137.5</v>
      </c>
      <c r="R368">
        <v>137.5</v>
      </c>
      <c r="S368">
        <v>593.03749999999991</v>
      </c>
    </row>
    <row r="369" spans="1:19" x14ac:dyDescent="0.2">
      <c r="A369">
        <v>356</v>
      </c>
      <c r="B369" t="s">
        <v>134</v>
      </c>
      <c r="C369" s="13" t="s">
        <v>57</v>
      </c>
      <c r="D369" s="13">
        <v>2717.19</v>
      </c>
      <c r="E369" s="13">
        <v>11719.24</v>
      </c>
      <c r="F369" s="7">
        <f t="shared" si="17"/>
        <v>4.3129999999999997</v>
      </c>
      <c r="G369" s="13" t="s">
        <v>31</v>
      </c>
      <c r="H369" s="13" t="s">
        <v>3</v>
      </c>
      <c r="I369" s="13" t="s">
        <v>32</v>
      </c>
      <c r="J369" s="13" t="s">
        <v>2</v>
      </c>
      <c r="K369" s="13" t="s">
        <v>166</v>
      </c>
      <c r="L369">
        <v>1</v>
      </c>
      <c r="M369">
        <v>1100</v>
      </c>
      <c r="N369">
        <v>1100</v>
      </c>
      <c r="O369" t="s">
        <v>36</v>
      </c>
      <c r="P369">
        <v>0</v>
      </c>
      <c r="Q369">
        <v>1100</v>
      </c>
      <c r="R369">
        <v>1100</v>
      </c>
      <c r="S369">
        <v>4744.2999999999993</v>
      </c>
    </row>
    <row r="370" spans="1:19" x14ac:dyDescent="0.2">
      <c r="A370">
        <v>356</v>
      </c>
      <c r="B370" t="s">
        <v>134</v>
      </c>
      <c r="C370" s="13" t="s">
        <v>57</v>
      </c>
      <c r="D370" s="13">
        <v>2717.19</v>
      </c>
      <c r="E370" s="13">
        <v>11719.24</v>
      </c>
      <c r="F370" s="7">
        <f t="shared" si="17"/>
        <v>4.3129999999999997</v>
      </c>
      <c r="G370" s="13" t="s">
        <v>31</v>
      </c>
      <c r="I370" s="13" t="s">
        <v>32</v>
      </c>
      <c r="J370" s="13" t="s">
        <v>2</v>
      </c>
      <c r="K370" s="13" t="s">
        <v>166</v>
      </c>
      <c r="L370">
        <v>1</v>
      </c>
      <c r="M370">
        <v>1100</v>
      </c>
      <c r="N370">
        <v>1100</v>
      </c>
      <c r="O370" t="s">
        <v>36</v>
      </c>
      <c r="P370">
        <v>0</v>
      </c>
      <c r="Q370">
        <v>1100</v>
      </c>
      <c r="R370">
        <v>1100</v>
      </c>
      <c r="S370">
        <v>4744.2999999999993</v>
      </c>
    </row>
    <row r="371" spans="1:19" x14ac:dyDescent="0.2">
      <c r="A371">
        <v>356</v>
      </c>
      <c r="B371" t="s">
        <v>134</v>
      </c>
      <c r="C371" s="13" t="s">
        <v>57</v>
      </c>
      <c r="D371" s="13">
        <v>2717.19</v>
      </c>
      <c r="E371" s="13">
        <v>11719.24</v>
      </c>
      <c r="F371" s="7">
        <f t="shared" si="17"/>
        <v>4.3129999999999997</v>
      </c>
      <c r="G371" s="13" t="s">
        <v>31</v>
      </c>
      <c r="I371" s="13" t="s">
        <v>32</v>
      </c>
      <c r="J371" s="13" t="s">
        <v>11</v>
      </c>
      <c r="K371" s="13" t="s">
        <v>168</v>
      </c>
      <c r="L371">
        <v>1</v>
      </c>
      <c r="M371">
        <v>500</v>
      </c>
      <c r="N371">
        <v>500</v>
      </c>
      <c r="O371" t="s">
        <v>36</v>
      </c>
      <c r="P371">
        <v>0</v>
      </c>
      <c r="Q371">
        <v>500</v>
      </c>
      <c r="R371">
        <v>500</v>
      </c>
      <c r="S371">
        <v>2156.5</v>
      </c>
    </row>
    <row r="372" spans="1:19" x14ac:dyDescent="0.2">
      <c r="A372">
        <v>356</v>
      </c>
      <c r="B372" t="s">
        <v>134</v>
      </c>
      <c r="C372" s="13" t="s">
        <v>57</v>
      </c>
      <c r="D372" s="13">
        <v>2717.19</v>
      </c>
      <c r="E372" s="13">
        <v>11719.24</v>
      </c>
      <c r="F372" s="7">
        <f t="shared" si="17"/>
        <v>4.3129999999999997</v>
      </c>
      <c r="G372" s="13" t="s">
        <v>31</v>
      </c>
      <c r="I372" s="13" t="s">
        <v>32</v>
      </c>
      <c r="J372" s="13" t="s">
        <v>6</v>
      </c>
      <c r="K372" s="13" t="s">
        <v>179</v>
      </c>
      <c r="L372">
        <v>0.25</v>
      </c>
      <c r="M372">
        <v>68.75</v>
      </c>
      <c r="N372">
        <v>68.75</v>
      </c>
      <c r="O372" t="s">
        <v>36</v>
      </c>
      <c r="P372">
        <v>0</v>
      </c>
      <c r="Q372">
        <v>17.190000000000001</v>
      </c>
      <c r="R372">
        <v>17.190000000000001</v>
      </c>
      <c r="S372">
        <v>74.129687499999989</v>
      </c>
    </row>
    <row r="373" spans="1:19" x14ac:dyDescent="0.2">
      <c r="A373">
        <v>357</v>
      </c>
      <c r="B373" t="s">
        <v>135</v>
      </c>
      <c r="C373" s="13" t="s">
        <v>43</v>
      </c>
      <c r="D373" s="13">
        <v>1979.23</v>
      </c>
      <c r="E373" s="13">
        <v>8536.42</v>
      </c>
      <c r="F373" s="7">
        <f t="shared" si="17"/>
        <v>4.3129999999999997</v>
      </c>
      <c r="G373" s="13" t="s">
        <v>31</v>
      </c>
      <c r="H373" s="13" t="s">
        <v>3</v>
      </c>
      <c r="I373" s="13" t="s">
        <v>32</v>
      </c>
      <c r="J373" s="13" t="s">
        <v>2</v>
      </c>
      <c r="K373" s="13" t="s">
        <v>166</v>
      </c>
      <c r="L373">
        <v>1</v>
      </c>
      <c r="M373">
        <v>1100</v>
      </c>
      <c r="N373">
        <v>1100</v>
      </c>
      <c r="O373" t="s">
        <v>36</v>
      </c>
      <c r="P373">
        <v>0</v>
      </c>
      <c r="Q373">
        <v>1100</v>
      </c>
      <c r="R373">
        <v>1100</v>
      </c>
      <c r="S373">
        <v>4744.2999999999993</v>
      </c>
    </row>
    <row r="374" spans="1:19" x14ac:dyDescent="0.2">
      <c r="A374">
        <v>357</v>
      </c>
      <c r="B374" t="s">
        <v>135</v>
      </c>
      <c r="C374" s="13" t="s">
        <v>43</v>
      </c>
      <c r="D374" s="13">
        <v>1979.23</v>
      </c>
      <c r="E374" s="13">
        <v>8536.42</v>
      </c>
      <c r="F374" s="7">
        <f t="shared" si="17"/>
        <v>4.3129999999999997</v>
      </c>
      <c r="G374" s="13" t="s">
        <v>31</v>
      </c>
      <c r="I374" s="13" t="s">
        <v>32</v>
      </c>
      <c r="J374" s="13" t="s">
        <v>11</v>
      </c>
      <c r="K374" s="13" t="s">
        <v>168</v>
      </c>
      <c r="L374">
        <v>1</v>
      </c>
      <c r="M374">
        <v>275</v>
      </c>
      <c r="N374">
        <v>275</v>
      </c>
      <c r="O374" t="s">
        <v>36</v>
      </c>
      <c r="P374">
        <v>0</v>
      </c>
      <c r="Q374">
        <v>275</v>
      </c>
      <c r="R374">
        <v>275</v>
      </c>
      <c r="S374">
        <v>1186.0749999999998</v>
      </c>
    </row>
    <row r="375" spans="1:19" x14ac:dyDescent="0.2">
      <c r="A375">
        <v>357</v>
      </c>
      <c r="B375" t="s">
        <v>135</v>
      </c>
      <c r="C375" s="13" t="s">
        <v>43</v>
      </c>
      <c r="D375" s="13">
        <v>1979.23</v>
      </c>
      <c r="E375" s="13">
        <v>8536.42</v>
      </c>
      <c r="F375" s="7">
        <f t="shared" si="17"/>
        <v>4.3129999999999997</v>
      </c>
      <c r="G375" s="13" t="s">
        <v>31</v>
      </c>
      <c r="I375" s="13" t="s">
        <v>32</v>
      </c>
      <c r="J375" s="13" t="s">
        <v>9</v>
      </c>
      <c r="K375" s="13" t="s">
        <v>172</v>
      </c>
      <c r="L375">
        <v>6611</v>
      </c>
      <c r="M375">
        <v>0.08</v>
      </c>
      <c r="N375">
        <v>0.08</v>
      </c>
      <c r="O375" t="s">
        <v>36</v>
      </c>
      <c r="P375">
        <v>0</v>
      </c>
      <c r="Q375">
        <v>528.88</v>
      </c>
      <c r="R375">
        <v>528.88</v>
      </c>
      <c r="S375">
        <v>2281.05944</v>
      </c>
    </row>
    <row r="376" spans="1:19" x14ac:dyDescent="0.2">
      <c r="A376">
        <v>357</v>
      </c>
      <c r="B376" t="s">
        <v>135</v>
      </c>
      <c r="C376" s="13" t="s">
        <v>43</v>
      </c>
      <c r="D376" s="13">
        <v>1979.23</v>
      </c>
      <c r="E376" s="13">
        <v>8536.42</v>
      </c>
      <c r="F376" s="7">
        <f t="shared" si="17"/>
        <v>4.3129999999999997</v>
      </c>
      <c r="G376" s="13" t="s">
        <v>31</v>
      </c>
      <c r="I376" s="13" t="s">
        <v>32</v>
      </c>
      <c r="J376" s="13" t="s">
        <v>6</v>
      </c>
      <c r="K376" s="13" t="s">
        <v>179</v>
      </c>
      <c r="L376">
        <v>1.1000000000000001</v>
      </c>
      <c r="M376">
        <v>68.5</v>
      </c>
      <c r="N376">
        <v>68.5</v>
      </c>
      <c r="O376" t="s">
        <v>36</v>
      </c>
      <c r="P376">
        <v>0</v>
      </c>
      <c r="Q376">
        <v>75.349999999999994</v>
      </c>
      <c r="R376">
        <v>75.349999999999994</v>
      </c>
      <c r="S376">
        <v>324.98455000000001</v>
      </c>
    </row>
    <row r="377" spans="1:19" x14ac:dyDescent="0.2">
      <c r="A377">
        <v>358</v>
      </c>
      <c r="B377" t="s">
        <v>136</v>
      </c>
      <c r="C377" s="13" t="s">
        <v>58</v>
      </c>
      <c r="D377" s="13">
        <v>605</v>
      </c>
      <c r="E377" s="13">
        <v>2609.37</v>
      </c>
      <c r="F377" s="7">
        <f t="shared" si="17"/>
        <v>4.3129999999999997</v>
      </c>
      <c r="G377" s="13" t="s">
        <v>31</v>
      </c>
      <c r="H377" s="13" t="s">
        <v>3</v>
      </c>
      <c r="I377" s="13" t="s">
        <v>32</v>
      </c>
      <c r="J377" s="13" t="s">
        <v>2</v>
      </c>
      <c r="K377" s="13" t="s">
        <v>166</v>
      </c>
      <c r="L377">
        <v>1</v>
      </c>
      <c r="M377">
        <v>330</v>
      </c>
      <c r="N377">
        <v>330</v>
      </c>
      <c r="O377" t="s">
        <v>36</v>
      </c>
      <c r="P377">
        <v>0</v>
      </c>
      <c r="Q377">
        <v>330</v>
      </c>
      <c r="R377">
        <v>330</v>
      </c>
      <c r="S377">
        <v>1423.29</v>
      </c>
    </row>
    <row r="378" spans="1:19" x14ac:dyDescent="0.2">
      <c r="A378">
        <v>358</v>
      </c>
      <c r="B378" t="s">
        <v>136</v>
      </c>
      <c r="C378" s="13" t="s">
        <v>58</v>
      </c>
      <c r="D378" s="13">
        <v>605</v>
      </c>
      <c r="E378" s="13">
        <v>2609.37</v>
      </c>
      <c r="F378" s="7">
        <f t="shared" si="17"/>
        <v>4.3129999999999997</v>
      </c>
      <c r="G378" s="13" t="s">
        <v>31</v>
      </c>
      <c r="I378" s="13" t="s">
        <v>32</v>
      </c>
      <c r="J378" s="13" t="s">
        <v>11</v>
      </c>
      <c r="K378" s="13" t="s">
        <v>168</v>
      </c>
      <c r="L378">
        <v>1</v>
      </c>
      <c r="M378">
        <v>275</v>
      </c>
      <c r="N378">
        <v>275</v>
      </c>
      <c r="O378" t="s">
        <v>36</v>
      </c>
      <c r="P378">
        <v>0</v>
      </c>
      <c r="Q378">
        <v>275</v>
      </c>
      <c r="R378">
        <v>275</v>
      </c>
      <c r="S378">
        <v>1186.0749999999998</v>
      </c>
    </row>
    <row r="379" spans="1:19" x14ac:dyDescent="0.2">
      <c r="A379">
        <v>359</v>
      </c>
      <c r="B379" t="s">
        <v>137</v>
      </c>
      <c r="C379" s="13" t="s">
        <v>59</v>
      </c>
      <c r="D379" s="13">
        <v>673.75</v>
      </c>
      <c r="E379" s="13">
        <v>2905.88</v>
      </c>
      <c r="F379" s="7">
        <f t="shared" si="17"/>
        <v>4.3129999999999997</v>
      </c>
      <c r="G379" s="13" t="s">
        <v>31</v>
      </c>
      <c r="H379" s="13" t="s">
        <v>3</v>
      </c>
      <c r="I379" s="13" t="s">
        <v>32</v>
      </c>
      <c r="J379" s="13" t="s">
        <v>2</v>
      </c>
      <c r="K379" s="13" t="s">
        <v>166</v>
      </c>
      <c r="L379">
        <v>1</v>
      </c>
      <c r="M379">
        <v>330</v>
      </c>
      <c r="N379">
        <v>330</v>
      </c>
      <c r="O379" t="s">
        <v>36</v>
      </c>
      <c r="P379">
        <v>0</v>
      </c>
      <c r="Q379">
        <v>330</v>
      </c>
      <c r="R379">
        <v>330</v>
      </c>
      <c r="S379">
        <v>1423.29</v>
      </c>
    </row>
    <row r="380" spans="1:19" x14ac:dyDescent="0.2">
      <c r="A380">
        <v>359</v>
      </c>
      <c r="B380" t="s">
        <v>137</v>
      </c>
      <c r="C380" s="13" t="s">
        <v>59</v>
      </c>
      <c r="D380" s="13">
        <v>673.75</v>
      </c>
      <c r="E380" s="13">
        <v>2905.88</v>
      </c>
      <c r="F380" s="7">
        <f t="shared" si="17"/>
        <v>4.3129999999999997</v>
      </c>
      <c r="G380" s="13" t="s">
        <v>31</v>
      </c>
      <c r="I380" s="13" t="s">
        <v>32</v>
      </c>
      <c r="J380" s="13" t="s">
        <v>11</v>
      </c>
      <c r="K380" s="13" t="s">
        <v>168</v>
      </c>
      <c r="L380">
        <v>1</v>
      </c>
      <c r="M380">
        <v>275</v>
      </c>
      <c r="N380">
        <v>275</v>
      </c>
      <c r="O380" t="s">
        <v>36</v>
      </c>
      <c r="P380">
        <v>0</v>
      </c>
      <c r="Q380">
        <v>275</v>
      </c>
      <c r="R380">
        <v>275</v>
      </c>
      <c r="S380">
        <v>1186.0749999999998</v>
      </c>
    </row>
    <row r="381" spans="1:19" x14ac:dyDescent="0.2">
      <c r="A381">
        <v>359</v>
      </c>
      <c r="B381" t="s">
        <v>137</v>
      </c>
      <c r="C381" s="13" t="s">
        <v>59</v>
      </c>
      <c r="D381" s="13">
        <v>673.75</v>
      </c>
      <c r="E381" s="13">
        <v>2905.88</v>
      </c>
      <c r="F381" s="7">
        <f t="shared" si="17"/>
        <v>4.3129999999999997</v>
      </c>
      <c r="G381" s="13" t="s">
        <v>31</v>
      </c>
      <c r="I381" s="13" t="s">
        <v>32</v>
      </c>
      <c r="J381" s="13" t="s">
        <v>11</v>
      </c>
      <c r="K381" s="13" t="s">
        <v>168</v>
      </c>
      <c r="L381">
        <v>1</v>
      </c>
      <c r="M381">
        <v>68.75</v>
      </c>
      <c r="N381">
        <v>68.75</v>
      </c>
      <c r="O381" t="s">
        <v>36</v>
      </c>
      <c r="P381">
        <v>0</v>
      </c>
      <c r="Q381">
        <v>68.75</v>
      </c>
      <c r="R381">
        <v>68.75</v>
      </c>
      <c r="S381">
        <v>296.51874999999995</v>
      </c>
    </row>
    <row r="382" spans="1:19" x14ac:dyDescent="0.2">
      <c r="A382">
        <v>360</v>
      </c>
      <c r="B382" t="s">
        <v>138</v>
      </c>
      <c r="C382" s="13" t="s">
        <v>60</v>
      </c>
      <c r="D382" s="13">
        <v>2809.29</v>
      </c>
      <c r="E382" s="13">
        <v>2809.29</v>
      </c>
      <c r="F382" s="13"/>
      <c r="G382" s="13" t="s">
        <v>37</v>
      </c>
      <c r="H382" s="13" t="s">
        <v>3</v>
      </c>
      <c r="I382" s="13" t="s">
        <v>32</v>
      </c>
      <c r="J382" s="13" t="s">
        <v>11</v>
      </c>
      <c r="K382" s="13" t="s">
        <v>168</v>
      </c>
      <c r="L382">
        <v>1</v>
      </c>
      <c r="M382">
        <v>1386</v>
      </c>
      <c r="N382">
        <v>1704.78</v>
      </c>
      <c r="O382">
        <v>23</v>
      </c>
      <c r="P382">
        <v>318.77999999999997</v>
      </c>
      <c r="Q382">
        <v>1386</v>
      </c>
      <c r="R382">
        <v>1704.78</v>
      </c>
      <c r="S382">
        <v>1386</v>
      </c>
    </row>
    <row r="383" spans="1:19" x14ac:dyDescent="0.2">
      <c r="A383">
        <v>360</v>
      </c>
      <c r="B383" t="s">
        <v>138</v>
      </c>
      <c r="C383" s="13" t="s">
        <v>60</v>
      </c>
      <c r="F383" s="13"/>
      <c r="G383" s="13" t="s">
        <v>37</v>
      </c>
      <c r="I383" s="13" t="s">
        <v>32</v>
      </c>
      <c r="J383" s="13" t="s">
        <v>2</v>
      </c>
      <c r="K383" s="13" t="s">
        <v>166</v>
      </c>
      <c r="L383">
        <v>1</v>
      </c>
      <c r="M383">
        <v>1423.29</v>
      </c>
      <c r="N383">
        <v>1750.65</v>
      </c>
      <c r="O383">
        <v>23</v>
      </c>
      <c r="P383">
        <v>327.36</v>
      </c>
      <c r="Q383">
        <v>1423.29</v>
      </c>
      <c r="R383">
        <v>1750.65</v>
      </c>
      <c r="S383">
        <v>1423.29</v>
      </c>
    </row>
    <row r="384" spans="1:19" x14ac:dyDescent="0.2">
      <c r="A384">
        <v>364</v>
      </c>
      <c r="B384" s="3">
        <v>45470</v>
      </c>
      <c r="C384" s="13" t="s">
        <v>39</v>
      </c>
      <c r="D384" s="13">
        <v>1190</v>
      </c>
      <c r="E384" s="13">
        <v>5132.47</v>
      </c>
      <c r="F384" s="7">
        <f t="shared" ref="F384:F394" si="18">ROUND(E384/D384,4)</f>
        <v>4.3129999999999997</v>
      </c>
      <c r="G384" s="13" t="s">
        <v>31</v>
      </c>
      <c r="H384" s="13" t="s">
        <v>3</v>
      </c>
      <c r="I384" s="13" t="s">
        <v>32</v>
      </c>
      <c r="J384" s="13" t="s">
        <v>6</v>
      </c>
      <c r="K384" s="13" t="s">
        <v>179</v>
      </c>
      <c r="L384">
        <v>17.5</v>
      </c>
      <c r="M384">
        <v>68</v>
      </c>
      <c r="N384">
        <v>68</v>
      </c>
      <c r="O384" t="s">
        <v>36</v>
      </c>
      <c r="P384">
        <v>0</v>
      </c>
      <c r="Q384">
        <v>1190</v>
      </c>
      <c r="R384">
        <v>1190</v>
      </c>
      <c r="S384">
        <v>5132.4699999999993</v>
      </c>
    </row>
    <row r="385" spans="1:19" x14ac:dyDescent="0.2">
      <c r="A385">
        <v>365</v>
      </c>
      <c r="B385" s="3">
        <v>45469</v>
      </c>
      <c r="C385" s="13" t="s">
        <v>62</v>
      </c>
      <c r="D385" s="13">
        <v>1131.25</v>
      </c>
      <c r="E385" s="13">
        <v>4879.08</v>
      </c>
      <c r="F385" s="7">
        <f t="shared" si="18"/>
        <v>4.3129999999999997</v>
      </c>
      <c r="G385" s="13" t="s">
        <v>31</v>
      </c>
      <c r="H385" s="13" t="s">
        <v>3</v>
      </c>
      <c r="I385" s="13" t="s">
        <v>32</v>
      </c>
      <c r="J385" s="13" t="s">
        <v>2</v>
      </c>
      <c r="K385" s="13" t="s">
        <v>166</v>
      </c>
      <c r="L385">
        <v>1</v>
      </c>
      <c r="M385">
        <v>800</v>
      </c>
      <c r="N385">
        <v>800</v>
      </c>
      <c r="O385" t="s">
        <v>36</v>
      </c>
      <c r="P385">
        <v>0</v>
      </c>
      <c r="Q385">
        <v>800</v>
      </c>
      <c r="R385">
        <v>800</v>
      </c>
      <c r="S385">
        <v>3450.3999999999996</v>
      </c>
    </row>
    <row r="386" spans="1:19" x14ac:dyDescent="0.2">
      <c r="A386">
        <v>365</v>
      </c>
      <c r="B386" s="3">
        <v>45469</v>
      </c>
      <c r="C386" s="13" t="s">
        <v>62</v>
      </c>
      <c r="D386" s="13">
        <v>1131.25</v>
      </c>
      <c r="E386" s="13">
        <v>4879.08</v>
      </c>
      <c r="F386" s="7">
        <f t="shared" si="18"/>
        <v>4.3129999999999997</v>
      </c>
      <c r="G386" s="13" t="s">
        <v>31</v>
      </c>
      <c r="I386" s="13" t="s">
        <v>32</v>
      </c>
      <c r="J386" s="13" t="s">
        <v>11</v>
      </c>
      <c r="K386" s="13" t="s">
        <v>168</v>
      </c>
      <c r="L386">
        <v>3</v>
      </c>
      <c r="M386">
        <v>60</v>
      </c>
      <c r="N386">
        <v>60</v>
      </c>
      <c r="O386" t="s">
        <v>36</v>
      </c>
      <c r="P386">
        <v>0</v>
      </c>
      <c r="Q386">
        <v>180</v>
      </c>
      <c r="R386">
        <v>180</v>
      </c>
      <c r="S386">
        <v>776.33999999999992</v>
      </c>
    </row>
    <row r="387" spans="1:19" x14ac:dyDescent="0.2">
      <c r="A387">
        <v>365</v>
      </c>
      <c r="B387" s="3">
        <v>45469</v>
      </c>
      <c r="C387" s="13" t="s">
        <v>62</v>
      </c>
      <c r="D387" s="13">
        <v>1131.25</v>
      </c>
      <c r="E387" s="13">
        <v>4879.08</v>
      </c>
      <c r="F387" s="7">
        <f t="shared" si="18"/>
        <v>4.3129999999999997</v>
      </c>
      <c r="G387" s="13" t="s">
        <v>31</v>
      </c>
      <c r="I387" s="13" t="s">
        <v>32</v>
      </c>
      <c r="J387" s="13" t="s">
        <v>6</v>
      </c>
      <c r="K387" s="13" t="s">
        <v>179</v>
      </c>
      <c r="L387">
        <v>2.2000000000000002</v>
      </c>
      <c r="M387">
        <v>68.75</v>
      </c>
      <c r="N387">
        <v>68.75</v>
      </c>
      <c r="O387" t="s">
        <v>36</v>
      </c>
      <c r="P387">
        <v>0</v>
      </c>
      <c r="Q387">
        <v>151.25</v>
      </c>
      <c r="R387">
        <v>151.25</v>
      </c>
      <c r="S387">
        <v>652.34124999999995</v>
      </c>
    </row>
    <row r="388" spans="1:19" x14ac:dyDescent="0.2">
      <c r="A388">
        <v>366</v>
      </c>
      <c r="B388" s="3">
        <v>45468</v>
      </c>
      <c r="C388" s="13" t="s">
        <v>63</v>
      </c>
      <c r="D388" s="13">
        <v>3559.38</v>
      </c>
      <c r="E388" s="13">
        <v>15351.61</v>
      </c>
      <c r="F388" s="7">
        <f t="shared" si="18"/>
        <v>4.3129999999999997</v>
      </c>
      <c r="G388" s="13" t="s">
        <v>31</v>
      </c>
      <c r="H388" s="13" t="s">
        <v>3</v>
      </c>
      <c r="I388" s="13" t="s">
        <v>32</v>
      </c>
      <c r="J388" s="13" t="s">
        <v>2</v>
      </c>
      <c r="K388" s="13" t="s">
        <v>166</v>
      </c>
      <c r="L388">
        <v>1</v>
      </c>
      <c r="M388">
        <v>2590</v>
      </c>
      <c r="N388">
        <v>2590</v>
      </c>
      <c r="O388" t="s">
        <v>36</v>
      </c>
      <c r="P388">
        <v>0</v>
      </c>
      <c r="Q388">
        <v>2590</v>
      </c>
      <c r="R388">
        <v>2590</v>
      </c>
      <c r="S388">
        <v>11170.67</v>
      </c>
    </row>
    <row r="389" spans="1:19" x14ac:dyDescent="0.2">
      <c r="A389">
        <v>366</v>
      </c>
      <c r="B389" s="3">
        <v>45468</v>
      </c>
      <c r="C389" s="13" t="s">
        <v>63</v>
      </c>
      <c r="D389" s="13">
        <v>3559.38</v>
      </c>
      <c r="E389" s="13">
        <v>15351.61</v>
      </c>
      <c r="F389" s="7">
        <f t="shared" si="18"/>
        <v>4.3129999999999997</v>
      </c>
      <c r="G389" s="13" t="s">
        <v>31</v>
      </c>
      <c r="I389" s="13" t="s">
        <v>32</v>
      </c>
      <c r="J389" s="13" t="s">
        <v>11</v>
      </c>
      <c r="K389" s="13" t="s">
        <v>168</v>
      </c>
      <c r="L389">
        <v>1</v>
      </c>
      <c r="M389">
        <v>275</v>
      </c>
      <c r="N389">
        <v>275</v>
      </c>
      <c r="O389" t="s">
        <v>36</v>
      </c>
      <c r="P389">
        <v>0</v>
      </c>
      <c r="Q389">
        <v>275</v>
      </c>
      <c r="R389">
        <v>275</v>
      </c>
      <c r="S389">
        <v>1186.0749999999998</v>
      </c>
    </row>
    <row r="390" spans="1:19" x14ac:dyDescent="0.2">
      <c r="A390">
        <v>366</v>
      </c>
      <c r="B390" s="3">
        <v>45468</v>
      </c>
      <c r="C390" s="13" t="s">
        <v>63</v>
      </c>
      <c r="D390" s="13">
        <v>3559.38</v>
      </c>
      <c r="E390" s="13">
        <v>15351.61</v>
      </c>
      <c r="F390" s="7">
        <f t="shared" si="18"/>
        <v>4.3129999999999997</v>
      </c>
      <c r="G390" s="13" t="s">
        <v>31</v>
      </c>
      <c r="I390" s="13" t="s">
        <v>32</v>
      </c>
      <c r="J390" s="13" t="s">
        <v>11</v>
      </c>
      <c r="K390" s="13" t="s">
        <v>168</v>
      </c>
      <c r="L390">
        <v>10.1</v>
      </c>
      <c r="M390">
        <v>68.75</v>
      </c>
      <c r="N390">
        <v>68.75</v>
      </c>
      <c r="O390" t="s">
        <v>36</v>
      </c>
      <c r="P390">
        <v>0</v>
      </c>
      <c r="Q390">
        <v>694.38</v>
      </c>
      <c r="R390">
        <v>694.38</v>
      </c>
      <c r="S390">
        <v>2994.839375</v>
      </c>
    </row>
    <row r="391" spans="1:19" x14ac:dyDescent="0.2">
      <c r="A391">
        <v>367</v>
      </c>
      <c r="B391" s="3">
        <v>45467</v>
      </c>
      <c r="C391" s="13" t="s">
        <v>41</v>
      </c>
      <c r="D391" s="13">
        <v>2509.38</v>
      </c>
      <c r="E391" s="13">
        <v>10822.96</v>
      </c>
      <c r="F391" s="7">
        <f t="shared" si="18"/>
        <v>4.3129999999999997</v>
      </c>
      <c r="G391" s="13" t="s">
        <v>31</v>
      </c>
      <c r="H391" s="13" t="s">
        <v>3</v>
      </c>
      <c r="I391" s="13" t="s">
        <v>32</v>
      </c>
      <c r="J391" s="13" t="s">
        <v>2</v>
      </c>
      <c r="K391" s="13" t="s">
        <v>166</v>
      </c>
      <c r="L391">
        <v>1</v>
      </c>
      <c r="M391">
        <v>1100</v>
      </c>
      <c r="N391">
        <v>1100</v>
      </c>
      <c r="O391" t="s">
        <v>36</v>
      </c>
      <c r="P391">
        <v>0</v>
      </c>
      <c r="Q391">
        <v>1100</v>
      </c>
      <c r="R391">
        <v>1100</v>
      </c>
      <c r="S391">
        <v>4744.2999999999993</v>
      </c>
    </row>
    <row r="392" spans="1:19" x14ac:dyDescent="0.2">
      <c r="A392">
        <v>367</v>
      </c>
      <c r="B392" s="3">
        <v>45467</v>
      </c>
      <c r="C392" s="13" t="s">
        <v>41</v>
      </c>
      <c r="D392" s="13">
        <v>2509.38</v>
      </c>
      <c r="E392" s="13">
        <v>10822.96</v>
      </c>
      <c r="F392" s="7">
        <f t="shared" si="18"/>
        <v>4.3129999999999997</v>
      </c>
      <c r="G392" s="13" t="s">
        <v>31</v>
      </c>
      <c r="I392" s="13" t="s">
        <v>32</v>
      </c>
      <c r="J392" s="13" t="s">
        <v>2</v>
      </c>
      <c r="K392" s="13" t="s">
        <v>166</v>
      </c>
      <c r="L392">
        <v>1</v>
      </c>
      <c r="M392">
        <v>1100</v>
      </c>
      <c r="N392">
        <v>1100</v>
      </c>
      <c r="O392" t="s">
        <v>36</v>
      </c>
      <c r="P392">
        <v>0</v>
      </c>
      <c r="Q392">
        <v>1100</v>
      </c>
      <c r="R392">
        <v>1100</v>
      </c>
      <c r="S392">
        <v>4744.2999999999993</v>
      </c>
    </row>
    <row r="393" spans="1:19" x14ac:dyDescent="0.2">
      <c r="A393">
        <v>367</v>
      </c>
      <c r="B393" s="3">
        <v>45467</v>
      </c>
      <c r="C393" s="13" t="s">
        <v>41</v>
      </c>
      <c r="D393" s="13">
        <v>2509.38</v>
      </c>
      <c r="E393" s="13">
        <v>10822.96</v>
      </c>
      <c r="F393" s="7">
        <f t="shared" si="18"/>
        <v>4.3129999999999997</v>
      </c>
      <c r="G393" s="13" t="s">
        <v>31</v>
      </c>
      <c r="I393" s="13" t="s">
        <v>32</v>
      </c>
      <c r="J393" s="13" t="s">
        <v>11</v>
      </c>
      <c r="K393" s="13" t="s">
        <v>168</v>
      </c>
      <c r="L393">
        <v>1</v>
      </c>
      <c r="M393">
        <v>275</v>
      </c>
      <c r="N393">
        <v>275</v>
      </c>
      <c r="O393" t="s">
        <v>36</v>
      </c>
      <c r="P393">
        <v>0</v>
      </c>
      <c r="Q393">
        <v>275</v>
      </c>
      <c r="R393">
        <v>275</v>
      </c>
      <c r="S393">
        <v>1186.0749999999998</v>
      </c>
    </row>
    <row r="394" spans="1:19" x14ac:dyDescent="0.2">
      <c r="A394">
        <v>367</v>
      </c>
      <c r="B394" s="3">
        <v>45467</v>
      </c>
      <c r="C394" s="13" t="s">
        <v>41</v>
      </c>
      <c r="D394" s="13">
        <v>2509.38</v>
      </c>
      <c r="E394" s="13">
        <v>10822.96</v>
      </c>
      <c r="F394" s="7">
        <f t="shared" si="18"/>
        <v>4.3129999999999997</v>
      </c>
      <c r="G394" s="13" t="s">
        <v>31</v>
      </c>
      <c r="I394" s="13" t="s">
        <v>32</v>
      </c>
      <c r="J394" s="13" t="s">
        <v>6</v>
      </c>
      <c r="K394" s="13" t="s">
        <v>179</v>
      </c>
      <c r="L394">
        <v>0.5</v>
      </c>
      <c r="M394">
        <v>68.75</v>
      </c>
      <c r="N394">
        <v>68.75</v>
      </c>
      <c r="O394" t="s">
        <v>36</v>
      </c>
      <c r="P394">
        <v>0</v>
      </c>
      <c r="Q394">
        <v>34.380000000000003</v>
      </c>
      <c r="R394">
        <v>34.380000000000003</v>
      </c>
      <c r="S394">
        <v>148.25937499999998</v>
      </c>
    </row>
    <row r="395" spans="1:19" x14ac:dyDescent="0.2">
      <c r="A395">
        <v>371</v>
      </c>
      <c r="B395" s="3">
        <v>45463</v>
      </c>
      <c r="C395" s="13" t="s">
        <v>64</v>
      </c>
      <c r="D395" s="13">
        <v>309093.7</v>
      </c>
      <c r="E395" s="13">
        <v>309093.73</v>
      </c>
      <c r="F395" s="13"/>
      <c r="G395" s="13" t="s">
        <v>37</v>
      </c>
      <c r="H395" s="13" t="s">
        <v>5</v>
      </c>
      <c r="I395" s="13" t="s">
        <v>32</v>
      </c>
      <c r="J395" s="13" t="s">
        <v>4</v>
      </c>
      <c r="K395" s="13" t="s">
        <v>167</v>
      </c>
      <c r="L395">
        <v>1</v>
      </c>
      <c r="M395">
        <v>211085.1</v>
      </c>
      <c r="N395">
        <v>259634.6</v>
      </c>
      <c r="O395">
        <v>23</v>
      </c>
      <c r="P395">
        <v>48549.57</v>
      </c>
      <c r="Q395">
        <v>211085.07</v>
      </c>
      <c r="R395">
        <v>259634.6</v>
      </c>
      <c r="S395">
        <v>211085.07</v>
      </c>
    </row>
    <row r="396" spans="1:19" x14ac:dyDescent="0.2">
      <c r="A396">
        <v>371</v>
      </c>
      <c r="B396" s="3">
        <v>45463</v>
      </c>
      <c r="C396" s="13" t="s">
        <v>64</v>
      </c>
      <c r="F396" s="13"/>
      <c r="G396" s="13" t="s">
        <v>37</v>
      </c>
      <c r="I396" s="13" t="s">
        <v>32</v>
      </c>
      <c r="J396" s="13" t="s">
        <v>7</v>
      </c>
      <c r="K396" s="13" t="s">
        <v>165</v>
      </c>
      <c r="L396">
        <v>1</v>
      </c>
      <c r="M396">
        <v>58074.05</v>
      </c>
      <c r="N396">
        <v>71431.08</v>
      </c>
      <c r="O396">
        <v>23</v>
      </c>
      <c r="P396">
        <v>13357.03</v>
      </c>
      <c r="Q396">
        <v>58074.05</v>
      </c>
      <c r="R396">
        <v>71431.08</v>
      </c>
      <c r="S396">
        <v>58074.05</v>
      </c>
    </row>
    <row r="397" spans="1:19" x14ac:dyDescent="0.2">
      <c r="A397">
        <v>371</v>
      </c>
      <c r="B397" s="3">
        <v>45463</v>
      </c>
      <c r="C397" s="13" t="s">
        <v>64</v>
      </c>
      <c r="F397" s="13"/>
      <c r="G397" s="13" t="s">
        <v>37</v>
      </c>
      <c r="I397" s="13" t="s">
        <v>32</v>
      </c>
      <c r="J397" s="13" t="s">
        <v>14</v>
      </c>
      <c r="K397" s="13" t="s">
        <v>166</v>
      </c>
      <c r="L397">
        <v>1</v>
      </c>
      <c r="M397">
        <v>10075.65</v>
      </c>
      <c r="N397">
        <v>12393.05</v>
      </c>
      <c r="O397">
        <v>23</v>
      </c>
      <c r="P397">
        <v>2317.4</v>
      </c>
      <c r="Q397">
        <v>10075.65</v>
      </c>
      <c r="R397">
        <v>12393.05</v>
      </c>
      <c r="S397">
        <v>10075.65</v>
      </c>
    </row>
    <row r="398" spans="1:19" x14ac:dyDescent="0.2">
      <c r="A398">
        <v>371</v>
      </c>
      <c r="B398" s="3">
        <v>45463</v>
      </c>
      <c r="C398" s="13" t="s">
        <v>64</v>
      </c>
      <c r="F398" s="13"/>
      <c r="G398" s="13" t="s">
        <v>37</v>
      </c>
      <c r="I398" s="13" t="s">
        <v>32</v>
      </c>
      <c r="J398" s="13" t="s">
        <v>13</v>
      </c>
      <c r="K398" s="13" t="s">
        <v>168</v>
      </c>
      <c r="L398">
        <v>1</v>
      </c>
      <c r="M398">
        <v>13104.52</v>
      </c>
      <c r="N398">
        <v>16118.56</v>
      </c>
      <c r="O398">
        <v>23</v>
      </c>
      <c r="P398">
        <v>3014.04</v>
      </c>
      <c r="Q398">
        <v>13104.52</v>
      </c>
      <c r="R398">
        <v>16118.56</v>
      </c>
      <c r="S398">
        <v>13104.52</v>
      </c>
    </row>
    <row r="399" spans="1:19" x14ac:dyDescent="0.2">
      <c r="A399">
        <v>371</v>
      </c>
      <c r="B399" s="3">
        <v>45463</v>
      </c>
      <c r="C399" s="13" t="s">
        <v>64</v>
      </c>
      <c r="F399" s="13"/>
      <c r="G399" s="13" t="s">
        <v>37</v>
      </c>
      <c r="I399" s="13" t="s">
        <v>32</v>
      </c>
      <c r="J399" s="13" t="s">
        <v>8</v>
      </c>
      <c r="K399" s="13" t="s">
        <v>169</v>
      </c>
      <c r="L399">
        <v>1</v>
      </c>
      <c r="M399">
        <v>16754.439999999999</v>
      </c>
      <c r="N399">
        <v>20607.96</v>
      </c>
      <c r="O399">
        <v>23</v>
      </c>
      <c r="P399">
        <v>3853.52</v>
      </c>
      <c r="Q399">
        <v>16754.439999999999</v>
      </c>
      <c r="R399">
        <v>20607.96</v>
      </c>
      <c r="S399">
        <v>16754.439999999999</v>
      </c>
    </row>
    <row r="400" spans="1:19" x14ac:dyDescent="0.2">
      <c r="A400">
        <v>383</v>
      </c>
      <c r="B400" s="3">
        <v>45450</v>
      </c>
      <c r="C400" s="13" t="s">
        <v>39</v>
      </c>
      <c r="D400" s="13">
        <v>1521.66</v>
      </c>
      <c r="E400" s="13">
        <v>6562.92</v>
      </c>
      <c r="F400" s="7">
        <f>ROUND(E400/D400,4)</f>
        <v>4.3129999999999997</v>
      </c>
      <c r="G400" s="13" t="s">
        <v>31</v>
      </c>
      <c r="H400" s="13" t="s">
        <v>5</v>
      </c>
      <c r="I400" s="13" t="s">
        <v>32</v>
      </c>
      <c r="J400" s="13" t="s">
        <v>12</v>
      </c>
      <c r="K400" s="13" t="s">
        <v>165</v>
      </c>
      <c r="L400">
        <v>2650</v>
      </c>
      <c r="M400">
        <v>0.33</v>
      </c>
      <c r="N400">
        <v>0.33</v>
      </c>
      <c r="O400" t="s">
        <v>36</v>
      </c>
      <c r="P400">
        <v>0</v>
      </c>
      <c r="Q400">
        <v>874.5</v>
      </c>
      <c r="R400">
        <v>874.5</v>
      </c>
      <c r="S400">
        <v>3771.7184999999999</v>
      </c>
    </row>
    <row r="401" spans="1:19" x14ac:dyDescent="0.2">
      <c r="A401">
        <v>383</v>
      </c>
      <c r="B401" s="3">
        <v>45450</v>
      </c>
      <c r="C401" s="13" t="s">
        <v>39</v>
      </c>
      <c r="D401" s="13">
        <v>1521.66</v>
      </c>
      <c r="E401" s="13">
        <v>6562.92</v>
      </c>
      <c r="F401" s="7">
        <f>ROUND(E401/D401,4)</f>
        <v>4.3129999999999997</v>
      </c>
      <c r="G401" s="13" t="s">
        <v>31</v>
      </c>
      <c r="I401" s="13" t="s">
        <v>32</v>
      </c>
      <c r="J401" s="13" t="s">
        <v>12</v>
      </c>
      <c r="K401" s="13" t="s">
        <v>165</v>
      </c>
      <c r="L401">
        <v>215</v>
      </c>
      <c r="M401">
        <v>0.69</v>
      </c>
      <c r="N401">
        <v>0.69</v>
      </c>
      <c r="O401" t="s">
        <v>36</v>
      </c>
      <c r="P401">
        <v>0</v>
      </c>
      <c r="Q401">
        <v>148.35</v>
      </c>
      <c r="R401">
        <v>148.35</v>
      </c>
      <c r="S401">
        <v>639.83354999999995</v>
      </c>
    </row>
    <row r="402" spans="1:19" x14ac:dyDescent="0.2">
      <c r="A402">
        <v>383</v>
      </c>
      <c r="B402" s="3">
        <v>45450</v>
      </c>
      <c r="C402" s="13" t="s">
        <v>39</v>
      </c>
      <c r="D402" s="13">
        <v>1521.66</v>
      </c>
      <c r="E402" s="13">
        <v>6562.92</v>
      </c>
      <c r="F402" s="7">
        <f>ROUND(E402/D402,4)</f>
        <v>4.3129999999999997</v>
      </c>
      <c r="G402" s="13" t="s">
        <v>31</v>
      </c>
      <c r="I402" s="13" t="s">
        <v>32</v>
      </c>
      <c r="J402" s="13" t="s">
        <v>12</v>
      </c>
      <c r="K402" s="13" t="s">
        <v>165</v>
      </c>
      <c r="L402">
        <v>1279</v>
      </c>
      <c r="M402">
        <v>0.39</v>
      </c>
      <c r="N402">
        <v>0.39</v>
      </c>
      <c r="O402" t="s">
        <v>36</v>
      </c>
      <c r="P402">
        <v>0</v>
      </c>
      <c r="Q402">
        <v>498.81</v>
      </c>
      <c r="R402">
        <v>498.81</v>
      </c>
      <c r="S402">
        <v>2151.36753</v>
      </c>
    </row>
    <row r="403" spans="1:19" x14ac:dyDescent="0.2">
      <c r="A403">
        <v>384</v>
      </c>
      <c r="B403" s="3">
        <v>45449</v>
      </c>
      <c r="C403" s="13" t="s">
        <v>41</v>
      </c>
      <c r="D403" s="13">
        <v>161.02000000000001</v>
      </c>
      <c r="E403" s="13">
        <v>694.48</v>
      </c>
      <c r="F403" s="7">
        <f>ROUND(E403/D403,4)</f>
        <v>4.3129999999999997</v>
      </c>
      <c r="G403" s="13" t="s">
        <v>31</v>
      </c>
      <c r="H403" s="13" t="s">
        <v>5</v>
      </c>
      <c r="I403" s="13" t="s">
        <v>32</v>
      </c>
      <c r="J403" s="13" t="s">
        <v>12</v>
      </c>
      <c r="K403" s="13" t="s">
        <v>165</v>
      </c>
      <c r="L403">
        <v>166</v>
      </c>
      <c r="M403">
        <v>0.97</v>
      </c>
      <c r="N403">
        <v>0.97</v>
      </c>
      <c r="O403" t="s">
        <v>36</v>
      </c>
      <c r="P403">
        <v>0</v>
      </c>
      <c r="Q403">
        <v>161.02000000000001</v>
      </c>
      <c r="R403">
        <v>161.02000000000001</v>
      </c>
      <c r="S403">
        <v>694.47925999999984</v>
      </c>
    </row>
    <row r="404" spans="1:19" x14ac:dyDescent="0.2">
      <c r="A404">
        <v>388</v>
      </c>
      <c r="B404" s="3">
        <v>45445</v>
      </c>
      <c r="C404" s="13" t="s">
        <v>64</v>
      </c>
      <c r="D404" s="13">
        <v>678.3</v>
      </c>
      <c r="E404" s="13">
        <v>678.3</v>
      </c>
      <c r="F404" s="13"/>
      <c r="G404" s="13" t="s">
        <v>37</v>
      </c>
      <c r="H404" s="13" t="s">
        <v>5</v>
      </c>
      <c r="I404" s="13" t="s">
        <v>32</v>
      </c>
      <c r="J404" s="13" t="s">
        <v>15</v>
      </c>
      <c r="K404" s="13" t="s">
        <v>168</v>
      </c>
      <c r="L404">
        <v>30</v>
      </c>
      <c r="M404">
        <v>22.61</v>
      </c>
      <c r="N404">
        <v>27.81</v>
      </c>
      <c r="O404">
        <v>23</v>
      </c>
      <c r="P404">
        <v>156.01</v>
      </c>
      <c r="Q404">
        <v>678.3</v>
      </c>
      <c r="R404">
        <v>834.31</v>
      </c>
      <c r="S404">
        <v>678.3</v>
      </c>
    </row>
    <row r="405" spans="1:19" x14ac:dyDescent="0.2">
      <c r="A405">
        <v>389</v>
      </c>
      <c r="B405" s="3">
        <v>45444</v>
      </c>
      <c r="C405" s="13" t="s">
        <v>64</v>
      </c>
      <c r="D405" s="13">
        <v>150</v>
      </c>
      <c r="E405" s="13">
        <v>150</v>
      </c>
      <c r="F405" s="13"/>
      <c r="G405" s="13" t="s">
        <v>37</v>
      </c>
      <c r="H405" s="13" t="s">
        <v>5</v>
      </c>
      <c r="I405" s="13" t="s">
        <v>32</v>
      </c>
      <c r="J405" s="13" t="s">
        <v>16</v>
      </c>
      <c r="K405" s="13" t="s">
        <v>169</v>
      </c>
      <c r="L405">
        <v>1</v>
      </c>
      <c r="M405">
        <v>150</v>
      </c>
      <c r="N405">
        <v>184.5</v>
      </c>
      <c r="O405">
        <v>23</v>
      </c>
      <c r="P405">
        <v>34.5</v>
      </c>
      <c r="Q405">
        <v>150</v>
      </c>
      <c r="R405">
        <v>184.5</v>
      </c>
      <c r="S405">
        <v>150</v>
      </c>
    </row>
    <row r="406" spans="1:19" x14ac:dyDescent="0.2">
      <c r="A406">
        <v>390</v>
      </c>
      <c r="B406" t="s">
        <v>139</v>
      </c>
      <c r="C406" s="13" t="s">
        <v>50</v>
      </c>
      <c r="D406" s="13">
        <v>1659.5</v>
      </c>
      <c r="E406" s="13">
        <v>1659.5</v>
      </c>
      <c r="F406" s="13"/>
      <c r="G406" s="13" t="s">
        <v>37</v>
      </c>
      <c r="H406" s="13" t="s">
        <v>5</v>
      </c>
      <c r="I406" s="13" t="s">
        <v>32</v>
      </c>
      <c r="J406" s="13" t="s">
        <v>2</v>
      </c>
      <c r="K406" s="13" t="s">
        <v>166</v>
      </c>
      <c r="L406">
        <v>1</v>
      </c>
      <c r="M406">
        <v>-500</v>
      </c>
      <c r="N406">
        <v>-615</v>
      </c>
      <c r="O406">
        <v>23</v>
      </c>
      <c r="P406">
        <v>-115</v>
      </c>
      <c r="Q406">
        <v>-500</v>
      </c>
      <c r="R406">
        <v>-615</v>
      </c>
      <c r="S406">
        <v>-500</v>
      </c>
    </row>
    <row r="407" spans="1:19" x14ac:dyDescent="0.2">
      <c r="A407">
        <v>390</v>
      </c>
      <c r="B407" t="s">
        <v>139</v>
      </c>
      <c r="C407" s="13" t="s">
        <v>50</v>
      </c>
      <c r="F407" s="13"/>
      <c r="G407" s="13" t="s">
        <v>37</v>
      </c>
      <c r="I407" s="13" t="s">
        <v>32</v>
      </c>
      <c r="J407" s="13" t="s">
        <v>2</v>
      </c>
      <c r="K407" s="13" t="s">
        <v>166</v>
      </c>
      <c r="L407">
        <v>1</v>
      </c>
      <c r="M407">
        <v>2159.5</v>
      </c>
      <c r="N407">
        <v>2656.19</v>
      </c>
      <c r="O407">
        <v>23</v>
      </c>
      <c r="P407">
        <v>496.69</v>
      </c>
      <c r="Q407">
        <v>2159.5</v>
      </c>
      <c r="R407">
        <v>2656.19</v>
      </c>
      <c r="S407">
        <v>2159.5</v>
      </c>
    </row>
    <row r="408" spans="1:19" x14ac:dyDescent="0.2">
      <c r="A408">
        <v>391</v>
      </c>
      <c r="B408" t="s">
        <v>141</v>
      </c>
      <c r="C408" s="13" t="s">
        <v>50</v>
      </c>
      <c r="D408" s="13">
        <v>2340.04</v>
      </c>
      <c r="E408" s="13">
        <v>2340.04</v>
      </c>
      <c r="F408" s="13"/>
      <c r="G408" s="13" t="s">
        <v>37</v>
      </c>
      <c r="H408" s="13" t="s">
        <v>3</v>
      </c>
      <c r="I408" s="13" t="s">
        <v>32</v>
      </c>
      <c r="J408" s="13" t="s">
        <v>2</v>
      </c>
      <c r="K408" s="13" t="s">
        <v>166</v>
      </c>
      <c r="L408">
        <v>1</v>
      </c>
      <c r="M408">
        <v>2126.4499999999998</v>
      </c>
      <c r="N408">
        <v>2615.5300000000002</v>
      </c>
      <c r="O408">
        <v>23</v>
      </c>
      <c r="P408">
        <v>489.08</v>
      </c>
      <c r="Q408">
        <v>2126.4499999999998</v>
      </c>
      <c r="R408">
        <v>2615.5300000000002</v>
      </c>
      <c r="S408">
        <v>2126.4499999999998</v>
      </c>
    </row>
    <row r="409" spans="1:19" x14ac:dyDescent="0.2">
      <c r="A409">
        <v>391</v>
      </c>
      <c r="B409" t="s">
        <v>141</v>
      </c>
      <c r="C409" s="13" t="s">
        <v>50</v>
      </c>
      <c r="F409" s="13"/>
      <c r="G409" s="13" t="s">
        <v>37</v>
      </c>
      <c r="I409" s="13" t="s">
        <v>32</v>
      </c>
      <c r="J409" s="13" t="s">
        <v>11</v>
      </c>
      <c r="K409" s="13" t="s">
        <v>168</v>
      </c>
      <c r="L409">
        <v>0.9</v>
      </c>
      <c r="M409">
        <v>237.32</v>
      </c>
      <c r="N409">
        <v>291.89999999999998</v>
      </c>
      <c r="O409" s="4">
        <v>0.23</v>
      </c>
      <c r="P409">
        <v>49.12</v>
      </c>
      <c r="Q409">
        <v>213.59</v>
      </c>
      <c r="R409">
        <v>262.70999999999998</v>
      </c>
      <c r="S409">
        <v>213.59</v>
      </c>
    </row>
    <row r="410" spans="1:19" x14ac:dyDescent="0.2">
      <c r="A410">
        <v>396</v>
      </c>
      <c r="B410" t="s">
        <v>142</v>
      </c>
      <c r="C410" s="13" t="s">
        <v>48</v>
      </c>
      <c r="D410" s="13">
        <v>302.5</v>
      </c>
      <c r="E410" s="13">
        <v>1286.5</v>
      </c>
      <c r="F410" s="7">
        <f t="shared" ref="F410:F444" si="19">ROUND(E410/D410,4)</f>
        <v>4.2529000000000003</v>
      </c>
      <c r="G410" s="13" t="s">
        <v>31</v>
      </c>
      <c r="H410" s="13" t="s">
        <v>3</v>
      </c>
      <c r="I410" s="13" t="s">
        <v>32</v>
      </c>
      <c r="J410" s="13" t="s">
        <v>2</v>
      </c>
      <c r="K410" s="13" t="s">
        <v>166</v>
      </c>
      <c r="L410">
        <v>1</v>
      </c>
      <c r="M410">
        <v>165</v>
      </c>
      <c r="N410">
        <v>165</v>
      </c>
      <c r="O410" t="s">
        <v>36</v>
      </c>
      <c r="P410">
        <v>0</v>
      </c>
      <c r="Q410">
        <v>165</v>
      </c>
      <c r="R410">
        <v>165</v>
      </c>
      <c r="S410">
        <v>701.72850000000005</v>
      </c>
    </row>
    <row r="411" spans="1:19" x14ac:dyDescent="0.2">
      <c r="A411">
        <v>396</v>
      </c>
      <c r="B411" t="s">
        <v>142</v>
      </c>
      <c r="C411" s="13" t="s">
        <v>48</v>
      </c>
      <c r="D411" s="13">
        <v>302.5</v>
      </c>
      <c r="E411" s="13">
        <v>1286.5</v>
      </c>
      <c r="F411" s="7">
        <f t="shared" si="19"/>
        <v>4.2529000000000003</v>
      </c>
      <c r="G411" s="13" t="s">
        <v>31</v>
      </c>
      <c r="I411" s="13" t="s">
        <v>32</v>
      </c>
      <c r="J411" s="13" t="s">
        <v>11</v>
      </c>
      <c r="K411" s="13" t="s">
        <v>168</v>
      </c>
      <c r="L411">
        <v>1</v>
      </c>
      <c r="M411">
        <v>137.5</v>
      </c>
      <c r="N411">
        <v>137.5</v>
      </c>
      <c r="O411" t="s">
        <v>36</v>
      </c>
      <c r="P411">
        <v>0</v>
      </c>
      <c r="Q411">
        <v>137.5</v>
      </c>
      <c r="R411">
        <v>137.5</v>
      </c>
      <c r="S411">
        <v>584.77375000000006</v>
      </c>
    </row>
    <row r="412" spans="1:19" x14ac:dyDescent="0.2">
      <c r="A412">
        <v>397</v>
      </c>
      <c r="B412" t="s">
        <v>123</v>
      </c>
      <c r="C412" s="13" t="s">
        <v>48</v>
      </c>
      <c r="D412" s="13">
        <v>2089.85</v>
      </c>
      <c r="E412" s="13">
        <v>8887.92</v>
      </c>
      <c r="F412" s="7">
        <f t="shared" si="19"/>
        <v>4.2529000000000003</v>
      </c>
      <c r="G412" s="13" t="s">
        <v>31</v>
      </c>
      <c r="H412" s="13" t="s">
        <v>3</v>
      </c>
      <c r="I412" s="13" t="s">
        <v>32</v>
      </c>
      <c r="J412" s="13" t="s">
        <v>9</v>
      </c>
      <c r="K412" s="13" t="s">
        <v>172</v>
      </c>
      <c r="L412">
        <v>340</v>
      </c>
      <c r="M412">
        <v>0.2</v>
      </c>
      <c r="N412">
        <v>0.2</v>
      </c>
      <c r="O412" t="s">
        <v>36</v>
      </c>
      <c r="P412">
        <v>0</v>
      </c>
      <c r="Q412">
        <v>68</v>
      </c>
      <c r="R412">
        <v>68</v>
      </c>
      <c r="S412">
        <v>289.19720000000001</v>
      </c>
    </row>
    <row r="413" spans="1:19" x14ac:dyDescent="0.2">
      <c r="A413">
        <v>397</v>
      </c>
      <c r="B413" t="s">
        <v>123</v>
      </c>
      <c r="C413" s="13" t="s">
        <v>48</v>
      </c>
      <c r="D413" s="13">
        <v>2089.85</v>
      </c>
      <c r="E413" s="13">
        <v>8887.92</v>
      </c>
      <c r="F413" s="7">
        <f t="shared" si="19"/>
        <v>4.2529000000000003</v>
      </c>
      <c r="G413" s="13" t="s">
        <v>31</v>
      </c>
      <c r="I413" s="13" t="s">
        <v>32</v>
      </c>
      <c r="J413" s="13" t="s">
        <v>2</v>
      </c>
      <c r="K413" s="13" t="s">
        <v>166</v>
      </c>
      <c r="L413">
        <v>1</v>
      </c>
      <c r="M413">
        <v>165</v>
      </c>
      <c r="N413">
        <v>165</v>
      </c>
      <c r="O413" t="s">
        <v>36</v>
      </c>
      <c r="P413">
        <v>0</v>
      </c>
      <c r="Q413">
        <v>165</v>
      </c>
      <c r="R413">
        <v>165</v>
      </c>
      <c r="S413">
        <v>701.72850000000005</v>
      </c>
    </row>
    <row r="414" spans="1:19" x14ac:dyDescent="0.2">
      <c r="A414">
        <v>397</v>
      </c>
      <c r="B414" t="s">
        <v>123</v>
      </c>
      <c r="C414" s="13" t="s">
        <v>48</v>
      </c>
      <c r="D414" s="13">
        <v>2089.85</v>
      </c>
      <c r="E414" s="13">
        <v>8887.92</v>
      </c>
      <c r="F414" s="7">
        <f t="shared" si="19"/>
        <v>4.2529000000000003</v>
      </c>
      <c r="G414" s="13" t="s">
        <v>31</v>
      </c>
      <c r="I414" s="13" t="s">
        <v>32</v>
      </c>
      <c r="J414" s="13" t="s">
        <v>11</v>
      </c>
      <c r="K414" s="13" t="s">
        <v>168</v>
      </c>
      <c r="L414">
        <v>1</v>
      </c>
      <c r="M414">
        <v>137.5</v>
      </c>
      <c r="N414">
        <v>137.5</v>
      </c>
      <c r="O414" t="s">
        <v>36</v>
      </c>
      <c r="P414">
        <v>0</v>
      </c>
      <c r="Q414">
        <v>137.5</v>
      </c>
      <c r="R414">
        <v>137.5</v>
      </c>
      <c r="S414">
        <v>584.77375000000006</v>
      </c>
    </row>
    <row r="415" spans="1:19" x14ac:dyDescent="0.2">
      <c r="A415">
        <v>397</v>
      </c>
      <c r="B415" t="s">
        <v>123</v>
      </c>
      <c r="C415" s="13" t="s">
        <v>48</v>
      </c>
      <c r="D415" s="13">
        <v>2089.85</v>
      </c>
      <c r="E415" s="13">
        <v>8887.92</v>
      </c>
      <c r="F415" s="7">
        <f t="shared" si="19"/>
        <v>4.2529000000000003</v>
      </c>
      <c r="G415" s="13" t="s">
        <v>31</v>
      </c>
      <c r="I415" s="13" t="s">
        <v>32</v>
      </c>
      <c r="J415" s="13" t="s">
        <v>11</v>
      </c>
      <c r="K415" s="13" t="s">
        <v>168</v>
      </c>
      <c r="L415">
        <v>25.1</v>
      </c>
      <c r="M415">
        <v>68.5</v>
      </c>
      <c r="N415">
        <v>68.5</v>
      </c>
      <c r="O415" t="s">
        <v>36</v>
      </c>
      <c r="P415">
        <v>0</v>
      </c>
      <c r="Q415">
        <v>1719.35</v>
      </c>
      <c r="R415">
        <v>1719.35</v>
      </c>
      <c r="S415">
        <v>7312.2236150000008</v>
      </c>
    </row>
    <row r="416" spans="1:19" x14ac:dyDescent="0.2">
      <c r="A416">
        <v>402</v>
      </c>
      <c r="B416" t="s">
        <v>143</v>
      </c>
      <c r="C416" s="13" t="s">
        <v>35</v>
      </c>
      <c r="D416" s="13">
        <v>600</v>
      </c>
      <c r="E416" s="13">
        <v>2551.7399999999998</v>
      </c>
      <c r="F416" s="7">
        <f t="shared" si="19"/>
        <v>4.2529000000000003</v>
      </c>
      <c r="G416" s="13" t="s">
        <v>31</v>
      </c>
      <c r="H416" s="13" t="s">
        <v>3</v>
      </c>
      <c r="I416" s="13" t="s">
        <v>32</v>
      </c>
      <c r="J416" s="13" t="s">
        <v>11</v>
      </c>
      <c r="K416" s="13" t="s">
        <v>168</v>
      </c>
      <c r="L416">
        <v>1</v>
      </c>
      <c r="M416">
        <v>250</v>
      </c>
      <c r="N416">
        <v>250</v>
      </c>
      <c r="O416" t="s">
        <v>36</v>
      </c>
      <c r="P416">
        <v>0</v>
      </c>
      <c r="Q416">
        <v>250</v>
      </c>
      <c r="R416">
        <v>250</v>
      </c>
      <c r="S416">
        <v>1063.2250000000001</v>
      </c>
    </row>
    <row r="417" spans="1:19" x14ac:dyDescent="0.2">
      <c r="A417">
        <v>402</v>
      </c>
      <c r="B417" t="s">
        <v>143</v>
      </c>
      <c r="C417" s="13" t="s">
        <v>35</v>
      </c>
      <c r="D417" s="13">
        <v>600</v>
      </c>
      <c r="E417" s="13">
        <v>2551.7399999999998</v>
      </c>
      <c r="F417" s="7">
        <f t="shared" si="19"/>
        <v>4.2529000000000003</v>
      </c>
      <c r="G417" s="13" t="s">
        <v>31</v>
      </c>
      <c r="I417" s="13" t="s">
        <v>32</v>
      </c>
      <c r="J417" s="13" t="s">
        <v>11</v>
      </c>
      <c r="K417" s="13" t="s">
        <v>168</v>
      </c>
      <c r="L417">
        <v>1</v>
      </c>
      <c r="M417">
        <v>350</v>
      </c>
      <c r="N417">
        <v>350</v>
      </c>
      <c r="O417" t="s">
        <v>36</v>
      </c>
      <c r="P417">
        <v>0</v>
      </c>
      <c r="Q417">
        <v>350</v>
      </c>
      <c r="R417">
        <v>350</v>
      </c>
      <c r="S417">
        <v>1488.5150000000001</v>
      </c>
    </row>
    <row r="418" spans="1:19" x14ac:dyDescent="0.2">
      <c r="A418">
        <v>403</v>
      </c>
      <c r="B418" t="s">
        <v>144</v>
      </c>
      <c r="C418" s="13" t="s">
        <v>51</v>
      </c>
      <c r="D418" s="13">
        <v>1511.29</v>
      </c>
      <c r="E418" s="13">
        <v>6427.37</v>
      </c>
      <c r="F418" s="7">
        <f t="shared" si="19"/>
        <v>4.2529000000000003</v>
      </c>
      <c r="G418" s="13" t="s">
        <v>31</v>
      </c>
      <c r="H418" s="13" t="s">
        <v>3</v>
      </c>
      <c r="I418" s="13" t="s">
        <v>32</v>
      </c>
      <c r="J418" s="13" t="s">
        <v>11</v>
      </c>
      <c r="K418" s="13" t="s">
        <v>168</v>
      </c>
      <c r="L418">
        <v>1</v>
      </c>
      <c r="M418">
        <v>500</v>
      </c>
      <c r="N418">
        <v>500</v>
      </c>
      <c r="O418" t="s">
        <v>36</v>
      </c>
      <c r="P418">
        <v>0</v>
      </c>
      <c r="Q418">
        <v>500</v>
      </c>
      <c r="R418">
        <v>500</v>
      </c>
      <c r="S418">
        <v>2126.4500000000003</v>
      </c>
    </row>
    <row r="419" spans="1:19" x14ac:dyDescent="0.2">
      <c r="A419">
        <v>403</v>
      </c>
      <c r="B419" t="s">
        <v>144</v>
      </c>
      <c r="C419" s="13" t="s">
        <v>51</v>
      </c>
      <c r="D419" s="13">
        <v>1511.29</v>
      </c>
      <c r="E419" s="13">
        <v>6427.37</v>
      </c>
      <c r="F419" s="7">
        <f t="shared" si="19"/>
        <v>4.2529000000000003</v>
      </c>
      <c r="G419" s="13" t="s">
        <v>31</v>
      </c>
      <c r="I419" s="13" t="s">
        <v>32</v>
      </c>
      <c r="J419" s="13" t="s">
        <v>9</v>
      </c>
      <c r="K419" s="13" t="s">
        <v>172</v>
      </c>
      <c r="L419">
        <v>5049</v>
      </c>
      <c r="M419">
        <v>0.09</v>
      </c>
      <c r="N419">
        <v>0.09</v>
      </c>
      <c r="O419" t="s">
        <v>36</v>
      </c>
      <c r="P419">
        <v>0</v>
      </c>
      <c r="Q419">
        <v>454.41</v>
      </c>
      <c r="R419">
        <v>454.41</v>
      </c>
      <c r="S419">
        <v>1932.560289</v>
      </c>
    </row>
    <row r="420" spans="1:19" x14ac:dyDescent="0.2">
      <c r="A420">
        <v>403</v>
      </c>
      <c r="B420" t="s">
        <v>144</v>
      </c>
      <c r="C420" s="13" t="s">
        <v>51</v>
      </c>
      <c r="D420" s="13">
        <v>1511.29</v>
      </c>
      <c r="E420" s="13">
        <v>6427.37</v>
      </c>
      <c r="F420" s="7">
        <f t="shared" si="19"/>
        <v>4.2529000000000003</v>
      </c>
      <c r="G420" s="13" t="s">
        <v>31</v>
      </c>
      <c r="I420" s="13" t="s">
        <v>32</v>
      </c>
      <c r="J420" s="13" t="s">
        <v>11</v>
      </c>
      <c r="K420" s="13" t="s">
        <v>168</v>
      </c>
      <c r="L420">
        <v>8.1</v>
      </c>
      <c r="M420">
        <v>68.75</v>
      </c>
      <c r="N420">
        <v>68.75</v>
      </c>
      <c r="O420" t="s">
        <v>36</v>
      </c>
      <c r="P420">
        <v>0</v>
      </c>
      <c r="Q420">
        <v>556.88</v>
      </c>
      <c r="R420">
        <v>556.88</v>
      </c>
      <c r="S420">
        <v>2368.3336875</v>
      </c>
    </row>
    <row r="421" spans="1:19" x14ac:dyDescent="0.2">
      <c r="A421">
        <v>406</v>
      </c>
      <c r="B421" t="s">
        <v>145</v>
      </c>
      <c r="C421" s="13" t="s">
        <v>52</v>
      </c>
      <c r="D421" s="13">
        <v>742</v>
      </c>
      <c r="E421" s="13">
        <v>3155.65</v>
      </c>
      <c r="F421" s="7">
        <f t="shared" si="19"/>
        <v>4.2529000000000003</v>
      </c>
      <c r="G421" s="13" t="s">
        <v>31</v>
      </c>
      <c r="H421" s="13" t="s">
        <v>3</v>
      </c>
      <c r="I421" s="13" t="s">
        <v>32</v>
      </c>
      <c r="J421" s="13" t="s">
        <v>2</v>
      </c>
      <c r="K421" s="13" t="s">
        <v>166</v>
      </c>
      <c r="L421">
        <v>1</v>
      </c>
      <c r="M421">
        <v>330</v>
      </c>
      <c r="N421">
        <v>330</v>
      </c>
      <c r="O421" t="s">
        <v>36</v>
      </c>
      <c r="P421">
        <v>0</v>
      </c>
      <c r="Q421">
        <v>330</v>
      </c>
      <c r="R421">
        <v>330</v>
      </c>
      <c r="S421">
        <v>1403.4570000000001</v>
      </c>
    </row>
    <row r="422" spans="1:19" x14ac:dyDescent="0.2">
      <c r="A422">
        <v>406</v>
      </c>
      <c r="B422" t="s">
        <v>145</v>
      </c>
      <c r="C422" s="13" t="s">
        <v>52</v>
      </c>
      <c r="D422" s="13">
        <v>742</v>
      </c>
      <c r="E422" s="13">
        <v>3155.65</v>
      </c>
      <c r="F422" s="7">
        <f t="shared" si="19"/>
        <v>4.2529000000000003</v>
      </c>
      <c r="G422" s="13" t="s">
        <v>31</v>
      </c>
      <c r="I422" s="13" t="s">
        <v>32</v>
      </c>
      <c r="J422" s="13" t="s">
        <v>11</v>
      </c>
      <c r="K422" s="13" t="s">
        <v>168</v>
      </c>
      <c r="L422">
        <v>1</v>
      </c>
      <c r="M422">
        <v>275</v>
      </c>
      <c r="N422">
        <v>275</v>
      </c>
      <c r="O422" t="s">
        <v>36</v>
      </c>
      <c r="P422">
        <v>0</v>
      </c>
      <c r="Q422">
        <v>275</v>
      </c>
      <c r="R422">
        <v>275</v>
      </c>
      <c r="S422">
        <v>1169.5475000000001</v>
      </c>
    </row>
    <row r="423" spans="1:19" x14ac:dyDescent="0.2">
      <c r="A423">
        <v>406</v>
      </c>
      <c r="B423" t="s">
        <v>145</v>
      </c>
      <c r="C423" s="13" t="s">
        <v>52</v>
      </c>
      <c r="D423" s="13">
        <v>742</v>
      </c>
      <c r="E423" s="13">
        <v>3155.65</v>
      </c>
      <c r="F423" s="7">
        <f t="shared" si="19"/>
        <v>4.2529000000000003</v>
      </c>
      <c r="G423" s="13" t="s">
        <v>31</v>
      </c>
      <c r="I423" s="13" t="s">
        <v>32</v>
      </c>
      <c r="J423" s="13" t="s">
        <v>11</v>
      </c>
      <c r="K423" s="13" t="s">
        <v>168</v>
      </c>
      <c r="L423">
        <v>2</v>
      </c>
      <c r="M423">
        <v>68.5</v>
      </c>
      <c r="N423">
        <v>68.5</v>
      </c>
      <c r="O423" t="s">
        <v>36</v>
      </c>
      <c r="P423">
        <v>0</v>
      </c>
      <c r="Q423">
        <v>137</v>
      </c>
      <c r="R423">
        <v>137</v>
      </c>
      <c r="S423">
        <v>582.64730000000009</v>
      </c>
    </row>
    <row r="424" spans="1:19" x14ac:dyDescent="0.2">
      <c r="A424">
        <v>408</v>
      </c>
      <c r="B424" t="s">
        <v>146</v>
      </c>
      <c r="C424" s="13" t="s">
        <v>53</v>
      </c>
      <c r="D424" s="13">
        <v>500</v>
      </c>
      <c r="E424" s="13">
        <v>2126.4499999999998</v>
      </c>
      <c r="F424" s="7">
        <f t="shared" si="19"/>
        <v>4.2529000000000003</v>
      </c>
      <c r="G424" s="13" t="s">
        <v>31</v>
      </c>
      <c r="H424" s="13" t="s">
        <v>3</v>
      </c>
      <c r="I424" s="13" t="s">
        <v>32</v>
      </c>
      <c r="J424" s="13" t="s">
        <v>2</v>
      </c>
      <c r="K424" s="13" t="s">
        <v>166</v>
      </c>
      <c r="L424">
        <v>1</v>
      </c>
      <c r="M424">
        <v>330</v>
      </c>
      <c r="N424">
        <v>405.9</v>
      </c>
      <c r="O424">
        <v>23</v>
      </c>
      <c r="P424">
        <v>75.900000000000006</v>
      </c>
      <c r="Q424">
        <v>330</v>
      </c>
      <c r="R424">
        <v>405.9</v>
      </c>
      <c r="S424">
        <v>1403.4570000000001</v>
      </c>
    </row>
    <row r="425" spans="1:19" x14ac:dyDescent="0.2">
      <c r="A425">
        <v>408</v>
      </c>
      <c r="B425" t="s">
        <v>146</v>
      </c>
      <c r="C425" s="13" t="s">
        <v>53</v>
      </c>
      <c r="D425" s="13">
        <v>500</v>
      </c>
      <c r="E425" s="13">
        <v>2126.4499999999998</v>
      </c>
      <c r="F425" s="7">
        <f t="shared" si="19"/>
        <v>4.2529000000000003</v>
      </c>
      <c r="G425" s="13" t="s">
        <v>31</v>
      </c>
      <c r="I425" s="13" t="s">
        <v>32</v>
      </c>
      <c r="J425" s="13" t="s">
        <v>11</v>
      </c>
      <c r="K425" s="13" t="s">
        <v>168</v>
      </c>
      <c r="L425">
        <v>2.5</v>
      </c>
      <c r="M425">
        <v>68</v>
      </c>
      <c r="N425">
        <v>83.64</v>
      </c>
      <c r="O425">
        <v>23</v>
      </c>
      <c r="P425">
        <v>39.1</v>
      </c>
      <c r="Q425">
        <v>170</v>
      </c>
      <c r="R425">
        <v>209.1</v>
      </c>
      <c r="S425">
        <v>722.99300000000005</v>
      </c>
    </row>
    <row r="426" spans="1:19" x14ac:dyDescent="0.2">
      <c r="A426">
        <v>409</v>
      </c>
      <c r="B426" t="s">
        <v>147</v>
      </c>
      <c r="C426" s="13" t="s">
        <v>54</v>
      </c>
      <c r="D426" s="13">
        <v>275</v>
      </c>
      <c r="E426" s="13">
        <v>1169.55</v>
      </c>
      <c r="F426" s="7">
        <f t="shared" si="19"/>
        <v>4.2529000000000003</v>
      </c>
      <c r="G426" s="13" t="s">
        <v>31</v>
      </c>
      <c r="H426" s="13" t="s">
        <v>3</v>
      </c>
      <c r="I426" s="13" t="s">
        <v>32</v>
      </c>
      <c r="J426" s="13" t="s">
        <v>11</v>
      </c>
      <c r="K426" s="13" t="s">
        <v>168</v>
      </c>
      <c r="L426">
        <v>1</v>
      </c>
      <c r="M426">
        <v>275</v>
      </c>
      <c r="N426">
        <v>275</v>
      </c>
      <c r="O426" t="s">
        <v>36</v>
      </c>
      <c r="P426">
        <v>0</v>
      </c>
      <c r="Q426">
        <v>275</v>
      </c>
      <c r="R426">
        <v>275</v>
      </c>
      <c r="S426">
        <v>1169.5475000000001</v>
      </c>
    </row>
    <row r="427" spans="1:19" x14ac:dyDescent="0.2">
      <c r="A427">
        <v>410</v>
      </c>
      <c r="B427" t="s">
        <v>148</v>
      </c>
      <c r="C427" s="13" t="s">
        <v>55</v>
      </c>
      <c r="D427" s="13">
        <v>1140.5</v>
      </c>
      <c r="E427" s="13">
        <v>4850.43</v>
      </c>
      <c r="F427" s="7">
        <f t="shared" si="19"/>
        <v>4.2529000000000003</v>
      </c>
      <c r="G427" s="13" t="s">
        <v>31</v>
      </c>
      <c r="H427" s="13" t="s">
        <v>3</v>
      </c>
      <c r="I427" s="13" t="s">
        <v>32</v>
      </c>
      <c r="J427" s="13" t="s">
        <v>2</v>
      </c>
      <c r="K427" s="13" t="s">
        <v>166</v>
      </c>
      <c r="L427">
        <v>1</v>
      </c>
      <c r="M427">
        <v>935</v>
      </c>
      <c r="N427">
        <v>935</v>
      </c>
      <c r="O427" t="s">
        <v>36</v>
      </c>
      <c r="P427">
        <v>0</v>
      </c>
      <c r="Q427">
        <v>935</v>
      </c>
      <c r="R427">
        <v>935</v>
      </c>
      <c r="S427">
        <v>3976.4615000000003</v>
      </c>
    </row>
    <row r="428" spans="1:19" x14ac:dyDescent="0.2">
      <c r="A428">
        <v>410</v>
      </c>
      <c r="B428" t="s">
        <v>148</v>
      </c>
      <c r="C428" s="13" t="s">
        <v>55</v>
      </c>
      <c r="D428" s="13">
        <v>1140.5</v>
      </c>
      <c r="E428" s="13">
        <v>4850.43</v>
      </c>
      <c r="F428" s="7">
        <f t="shared" si="19"/>
        <v>4.2529000000000003</v>
      </c>
      <c r="G428" s="13" t="s">
        <v>31</v>
      </c>
      <c r="I428" s="13" t="s">
        <v>32</v>
      </c>
      <c r="J428" s="13" t="s">
        <v>11</v>
      </c>
      <c r="K428" s="13" t="s">
        <v>168</v>
      </c>
      <c r="L428">
        <v>1</v>
      </c>
      <c r="M428">
        <v>137.5</v>
      </c>
      <c r="N428">
        <v>137.5</v>
      </c>
      <c r="O428" t="s">
        <v>36</v>
      </c>
      <c r="P428">
        <v>0</v>
      </c>
      <c r="Q428">
        <v>137.5</v>
      </c>
      <c r="R428">
        <v>137.5</v>
      </c>
      <c r="S428">
        <v>584.77375000000006</v>
      </c>
    </row>
    <row r="429" spans="1:19" x14ac:dyDescent="0.2">
      <c r="A429">
        <v>410</v>
      </c>
      <c r="B429" t="s">
        <v>148</v>
      </c>
      <c r="C429" s="13" t="s">
        <v>55</v>
      </c>
      <c r="D429" s="13">
        <v>1140.5</v>
      </c>
      <c r="E429" s="13">
        <v>4850.43</v>
      </c>
      <c r="F429" s="7">
        <f t="shared" si="19"/>
        <v>4.2529000000000003</v>
      </c>
      <c r="G429" s="13" t="s">
        <v>31</v>
      </c>
      <c r="I429" s="13" t="s">
        <v>32</v>
      </c>
      <c r="J429" s="13" t="s">
        <v>11</v>
      </c>
      <c r="K429" s="13" t="s">
        <v>168</v>
      </c>
      <c r="L429">
        <v>1</v>
      </c>
      <c r="M429">
        <v>68</v>
      </c>
      <c r="N429">
        <v>68</v>
      </c>
      <c r="O429" t="s">
        <v>36</v>
      </c>
      <c r="P429">
        <v>0</v>
      </c>
      <c r="Q429">
        <v>68</v>
      </c>
      <c r="R429">
        <v>68</v>
      </c>
      <c r="S429">
        <v>289.19720000000001</v>
      </c>
    </row>
    <row r="430" spans="1:19" x14ac:dyDescent="0.2">
      <c r="A430">
        <v>411</v>
      </c>
      <c r="B430" s="3">
        <v>45443</v>
      </c>
      <c r="C430" s="13" t="s">
        <v>56</v>
      </c>
      <c r="D430" s="13">
        <v>302.5</v>
      </c>
      <c r="E430" s="13">
        <v>1286.5</v>
      </c>
      <c r="F430" s="7">
        <f t="shared" si="19"/>
        <v>4.2529000000000003</v>
      </c>
      <c r="G430" s="13" t="s">
        <v>31</v>
      </c>
      <c r="H430" s="13" t="s">
        <v>3</v>
      </c>
      <c r="I430" s="13" t="s">
        <v>32</v>
      </c>
      <c r="J430" s="13" t="s">
        <v>2</v>
      </c>
      <c r="K430" s="13" t="s">
        <v>166</v>
      </c>
      <c r="L430">
        <v>1</v>
      </c>
      <c r="M430">
        <v>165</v>
      </c>
      <c r="N430">
        <v>165</v>
      </c>
      <c r="O430" t="s">
        <v>36</v>
      </c>
      <c r="P430">
        <v>0</v>
      </c>
      <c r="Q430">
        <v>165</v>
      </c>
      <c r="R430">
        <v>165</v>
      </c>
      <c r="S430">
        <v>701.72850000000005</v>
      </c>
    </row>
    <row r="431" spans="1:19" x14ac:dyDescent="0.2">
      <c r="A431">
        <v>411</v>
      </c>
      <c r="B431" s="3">
        <v>45443</v>
      </c>
      <c r="C431" s="13" t="s">
        <v>56</v>
      </c>
      <c r="D431" s="13">
        <v>302.5</v>
      </c>
      <c r="E431" s="13">
        <v>1286.5</v>
      </c>
      <c r="F431" s="7">
        <f t="shared" si="19"/>
        <v>4.2529000000000003</v>
      </c>
      <c r="G431" s="13" t="s">
        <v>31</v>
      </c>
      <c r="I431" s="13" t="s">
        <v>32</v>
      </c>
      <c r="J431" s="13" t="s">
        <v>11</v>
      </c>
      <c r="K431" s="13" t="s">
        <v>168</v>
      </c>
      <c r="L431">
        <v>1</v>
      </c>
      <c r="M431">
        <v>137.5</v>
      </c>
      <c r="N431">
        <v>137.5</v>
      </c>
      <c r="O431" t="s">
        <v>36</v>
      </c>
      <c r="P431">
        <v>0</v>
      </c>
      <c r="Q431">
        <v>137.5</v>
      </c>
      <c r="R431">
        <v>137.5</v>
      </c>
      <c r="S431">
        <v>584.77375000000006</v>
      </c>
    </row>
    <row r="432" spans="1:19" x14ac:dyDescent="0.2">
      <c r="A432">
        <v>412</v>
      </c>
      <c r="B432" s="3">
        <v>45442</v>
      </c>
      <c r="C432" s="13" t="s">
        <v>57</v>
      </c>
      <c r="D432" s="13">
        <v>4013.13</v>
      </c>
      <c r="E432" s="13">
        <v>17067.439999999999</v>
      </c>
      <c r="F432" s="7">
        <f t="shared" si="19"/>
        <v>4.2529000000000003</v>
      </c>
      <c r="G432" s="13" t="s">
        <v>31</v>
      </c>
      <c r="H432" s="13" t="s">
        <v>3</v>
      </c>
      <c r="I432" s="13" t="s">
        <v>32</v>
      </c>
      <c r="J432" s="13" t="s">
        <v>2</v>
      </c>
      <c r="K432" s="13" t="s">
        <v>166</v>
      </c>
      <c r="L432">
        <v>1</v>
      </c>
      <c r="M432">
        <v>1100</v>
      </c>
      <c r="N432">
        <v>1100</v>
      </c>
      <c r="O432" t="s">
        <v>36</v>
      </c>
      <c r="P432">
        <v>0</v>
      </c>
      <c r="Q432">
        <v>1100</v>
      </c>
      <c r="R432">
        <v>1100</v>
      </c>
      <c r="S432">
        <v>4678.1900000000005</v>
      </c>
    </row>
    <row r="433" spans="1:19" x14ac:dyDescent="0.2">
      <c r="A433">
        <v>412</v>
      </c>
      <c r="B433" s="3">
        <v>45442</v>
      </c>
      <c r="C433" s="13" t="s">
        <v>57</v>
      </c>
      <c r="D433" s="13">
        <v>4013.13</v>
      </c>
      <c r="E433" s="13">
        <v>17067.439999999999</v>
      </c>
      <c r="F433" s="7">
        <f t="shared" si="19"/>
        <v>4.2529000000000003</v>
      </c>
      <c r="G433" s="13" t="s">
        <v>31</v>
      </c>
      <c r="I433" s="13" t="s">
        <v>32</v>
      </c>
      <c r="J433" s="13" t="s">
        <v>2</v>
      </c>
      <c r="K433" s="13" t="s">
        <v>166</v>
      </c>
      <c r="L433">
        <v>1</v>
      </c>
      <c r="M433">
        <v>1100</v>
      </c>
      <c r="N433">
        <v>1100</v>
      </c>
      <c r="O433" t="s">
        <v>36</v>
      </c>
      <c r="P433">
        <v>0</v>
      </c>
      <c r="Q433">
        <v>1100</v>
      </c>
      <c r="R433">
        <v>1100</v>
      </c>
      <c r="S433">
        <v>4678.1900000000005</v>
      </c>
    </row>
    <row r="434" spans="1:19" x14ac:dyDescent="0.2">
      <c r="A434">
        <v>412</v>
      </c>
      <c r="B434" s="3">
        <v>45442</v>
      </c>
      <c r="C434" s="13" t="s">
        <v>57</v>
      </c>
      <c r="D434" s="13">
        <v>4013.13</v>
      </c>
      <c r="E434" s="13">
        <v>17067.439999999999</v>
      </c>
      <c r="F434" s="7">
        <f t="shared" si="19"/>
        <v>4.2529000000000003</v>
      </c>
      <c r="G434" s="13" t="s">
        <v>31</v>
      </c>
      <c r="I434" s="13" t="s">
        <v>32</v>
      </c>
      <c r="J434" s="13" t="s">
        <v>11</v>
      </c>
      <c r="K434" s="13" t="s">
        <v>168</v>
      </c>
      <c r="L434">
        <v>1</v>
      </c>
      <c r="M434">
        <v>500</v>
      </c>
      <c r="N434">
        <v>500</v>
      </c>
      <c r="O434" t="s">
        <v>36</v>
      </c>
      <c r="P434">
        <v>0</v>
      </c>
      <c r="Q434">
        <v>500</v>
      </c>
      <c r="R434">
        <v>500</v>
      </c>
      <c r="S434">
        <v>2126.4500000000003</v>
      </c>
    </row>
    <row r="435" spans="1:19" x14ac:dyDescent="0.2">
      <c r="A435">
        <v>412</v>
      </c>
      <c r="B435" s="3">
        <v>45442</v>
      </c>
      <c r="C435" s="13" t="s">
        <v>57</v>
      </c>
      <c r="D435" s="13">
        <v>4013.13</v>
      </c>
      <c r="E435" s="13">
        <v>17067.439999999999</v>
      </c>
      <c r="F435" s="7">
        <f t="shared" si="19"/>
        <v>4.2529000000000003</v>
      </c>
      <c r="G435" s="13" t="s">
        <v>31</v>
      </c>
      <c r="I435" s="13" t="s">
        <v>32</v>
      </c>
      <c r="J435" s="13" t="s">
        <v>6</v>
      </c>
      <c r="K435" s="13" t="s">
        <v>179</v>
      </c>
      <c r="L435">
        <v>19.100000000000001</v>
      </c>
      <c r="M435">
        <v>68.75</v>
      </c>
      <c r="N435">
        <v>68.75</v>
      </c>
      <c r="O435" t="s">
        <v>36</v>
      </c>
      <c r="P435">
        <v>0</v>
      </c>
      <c r="Q435">
        <v>1313.13</v>
      </c>
      <c r="R435">
        <v>1313.13</v>
      </c>
      <c r="S435">
        <v>5584.5893125000002</v>
      </c>
    </row>
    <row r="436" spans="1:19" x14ac:dyDescent="0.2">
      <c r="A436">
        <v>413</v>
      </c>
      <c r="B436" s="3">
        <v>45441</v>
      </c>
      <c r="C436" s="13" t="s">
        <v>43</v>
      </c>
      <c r="D436" s="13">
        <v>1951.79</v>
      </c>
      <c r="E436" s="13">
        <v>8300.77</v>
      </c>
      <c r="F436" s="7">
        <f t="shared" si="19"/>
        <v>4.2529000000000003</v>
      </c>
      <c r="G436" s="13" t="s">
        <v>31</v>
      </c>
      <c r="H436" s="13" t="s">
        <v>3</v>
      </c>
      <c r="I436" s="13" t="s">
        <v>32</v>
      </c>
      <c r="J436" s="13" t="s">
        <v>2</v>
      </c>
      <c r="K436" s="13" t="s">
        <v>166</v>
      </c>
      <c r="L436">
        <v>1</v>
      </c>
      <c r="M436">
        <v>1100</v>
      </c>
      <c r="N436">
        <v>1100</v>
      </c>
      <c r="O436" t="s">
        <v>36</v>
      </c>
      <c r="P436">
        <v>0</v>
      </c>
      <c r="Q436">
        <v>1100</v>
      </c>
      <c r="R436">
        <v>1100</v>
      </c>
      <c r="S436">
        <v>4678.1900000000005</v>
      </c>
    </row>
    <row r="437" spans="1:19" x14ac:dyDescent="0.2">
      <c r="A437">
        <v>413</v>
      </c>
      <c r="B437" s="3">
        <v>45441</v>
      </c>
      <c r="C437" s="13" t="s">
        <v>43</v>
      </c>
      <c r="D437" s="13">
        <v>1951.79</v>
      </c>
      <c r="E437" s="13">
        <v>8300.77</v>
      </c>
      <c r="F437" s="7">
        <f t="shared" si="19"/>
        <v>4.2529000000000003</v>
      </c>
      <c r="G437" s="13" t="s">
        <v>31</v>
      </c>
      <c r="I437" s="13" t="s">
        <v>32</v>
      </c>
      <c r="J437" s="13" t="s">
        <v>11</v>
      </c>
      <c r="K437" s="13" t="s">
        <v>168</v>
      </c>
      <c r="L437">
        <v>1</v>
      </c>
      <c r="M437">
        <v>275</v>
      </c>
      <c r="N437">
        <v>275</v>
      </c>
      <c r="O437" t="s">
        <v>36</v>
      </c>
      <c r="P437">
        <v>0</v>
      </c>
      <c r="Q437">
        <v>275</v>
      </c>
      <c r="R437">
        <v>275</v>
      </c>
      <c r="S437">
        <v>1169.5475000000001</v>
      </c>
    </row>
    <row r="438" spans="1:19" x14ac:dyDescent="0.2">
      <c r="A438">
        <v>413</v>
      </c>
      <c r="B438" s="3">
        <v>45441</v>
      </c>
      <c r="C438" s="13" t="s">
        <v>43</v>
      </c>
      <c r="D438" s="13">
        <v>1951.79</v>
      </c>
      <c r="E438" s="13">
        <v>8300.77</v>
      </c>
      <c r="F438" s="7">
        <f t="shared" si="19"/>
        <v>4.2529000000000003</v>
      </c>
      <c r="G438" s="13" t="s">
        <v>31</v>
      </c>
      <c r="I438" s="13" t="s">
        <v>32</v>
      </c>
      <c r="J438" s="13" t="s">
        <v>9</v>
      </c>
      <c r="K438" s="13" t="s">
        <v>172</v>
      </c>
      <c r="L438">
        <v>6953</v>
      </c>
      <c r="M438">
        <v>0.08</v>
      </c>
      <c r="N438">
        <v>0.08</v>
      </c>
      <c r="O438" t="s">
        <v>36</v>
      </c>
      <c r="P438">
        <v>0</v>
      </c>
      <c r="Q438">
        <v>556.24</v>
      </c>
      <c r="R438">
        <v>556.24</v>
      </c>
      <c r="S438">
        <v>2365.633096</v>
      </c>
    </row>
    <row r="439" spans="1:19" x14ac:dyDescent="0.2">
      <c r="A439">
        <v>413</v>
      </c>
      <c r="B439" s="3">
        <v>45441</v>
      </c>
      <c r="C439" s="13" t="s">
        <v>43</v>
      </c>
      <c r="D439" s="13">
        <v>1951.79</v>
      </c>
      <c r="E439" s="13">
        <v>8300.77</v>
      </c>
      <c r="F439" s="7">
        <f t="shared" si="19"/>
        <v>4.2529000000000003</v>
      </c>
      <c r="G439" s="13" t="s">
        <v>31</v>
      </c>
      <c r="I439" s="13" t="s">
        <v>32</v>
      </c>
      <c r="J439" s="13" t="s">
        <v>6</v>
      </c>
      <c r="K439" s="13" t="s">
        <v>179</v>
      </c>
      <c r="L439">
        <v>0.3</v>
      </c>
      <c r="M439">
        <v>68.5</v>
      </c>
      <c r="N439">
        <v>68.5</v>
      </c>
      <c r="O439" t="s">
        <v>36</v>
      </c>
      <c r="P439">
        <v>0</v>
      </c>
      <c r="Q439">
        <v>20.55</v>
      </c>
      <c r="R439">
        <v>20.55</v>
      </c>
      <c r="S439">
        <v>87.397095000000007</v>
      </c>
    </row>
    <row r="440" spans="1:19" x14ac:dyDescent="0.2">
      <c r="A440">
        <v>414</v>
      </c>
      <c r="B440" s="3">
        <v>45440</v>
      </c>
      <c r="C440" s="13" t="s">
        <v>58</v>
      </c>
      <c r="D440" s="13">
        <v>605</v>
      </c>
      <c r="E440" s="13">
        <v>2573</v>
      </c>
      <c r="F440" s="7">
        <f t="shared" si="19"/>
        <v>4.2529000000000003</v>
      </c>
      <c r="G440" s="13" t="s">
        <v>31</v>
      </c>
      <c r="H440" s="13" t="s">
        <v>3</v>
      </c>
      <c r="I440" s="13" t="s">
        <v>32</v>
      </c>
      <c r="J440" s="13" t="s">
        <v>2</v>
      </c>
      <c r="K440" s="13" t="s">
        <v>166</v>
      </c>
      <c r="L440">
        <v>1</v>
      </c>
      <c r="M440">
        <v>330</v>
      </c>
      <c r="N440">
        <v>330</v>
      </c>
      <c r="O440" t="s">
        <v>36</v>
      </c>
      <c r="P440">
        <v>0</v>
      </c>
      <c r="Q440">
        <v>330</v>
      </c>
      <c r="R440">
        <v>330</v>
      </c>
      <c r="S440">
        <v>1403.4570000000001</v>
      </c>
    </row>
    <row r="441" spans="1:19" x14ac:dyDescent="0.2">
      <c r="A441">
        <v>414</v>
      </c>
      <c r="B441" s="3">
        <v>45440</v>
      </c>
      <c r="C441" s="13" t="s">
        <v>58</v>
      </c>
      <c r="D441" s="13">
        <v>605</v>
      </c>
      <c r="E441" s="13">
        <v>2573</v>
      </c>
      <c r="F441" s="7">
        <f t="shared" si="19"/>
        <v>4.2529000000000003</v>
      </c>
      <c r="G441" s="13" t="s">
        <v>31</v>
      </c>
      <c r="I441" s="13" t="s">
        <v>32</v>
      </c>
      <c r="J441" s="13" t="s">
        <v>11</v>
      </c>
      <c r="K441" s="13" t="s">
        <v>168</v>
      </c>
      <c r="L441">
        <v>1</v>
      </c>
      <c r="M441">
        <v>275</v>
      </c>
      <c r="N441">
        <v>275</v>
      </c>
      <c r="O441" t="s">
        <v>36</v>
      </c>
      <c r="P441">
        <v>0</v>
      </c>
      <c r="Q441">
        <v>275</v>
      </c>
      <c r="R441">
        <v>275</v>
      </c>
      <c r="S441">
        <v>1169.5475000000001</v>
      </c>
    </row>
    <row r="442" spans="1:19" x14ac:dyDescent="0.2">
      <c r="A442">
        <v>415</v>
      </c>
      <c r="B442" s="3">
        <v>45439</v>
      </c>
      <c r="C442" s="13" t="s">
        <v>59</v>
      </c>
      <c r="D442" s="13">
        <v>639.38</v>
      </c>
      <c r="E442" s="13">
        <v>2719.22</v>
      </c>
      <c r="F442" s="7">
        <f t="shared" si="19"/>
        <v>4.2529000000000003</v>
      </c>
      <c r="G442" s="13" t="s">
        <v>31</v>
      </c>
      <c r="H442" s="13" t="s">
        <v>3</v>
      </c>
      <c r="I442" s="13" t="s">
        <v>32</v>
      </c>
      <c r="J442" s="13" t="s">
        <v>2</v>
      </c>
      <c r="K442" s="13" t="s">
        <v>166</v>
      </c>
      <c r="L442">
        <v>1</v>
      </c>
      <c r="M442">
        <v>330</v>
      </c>
      <c r="N442">
        <v>330</v>
      </c>
      <c r="O442" t="s">
        <v>36</v>
      </c>
      <c r="P442">
        <v>0</v>
      </c>
      <c r="Q442">
        <v>330</v>
      </c>
      <c r="R442">
        <v>330</v>
      </c>
      <c r="S442">
        <v>1403.4570000000001</v>
      </c>
    </row>
    <row r="443" spans="1:19" x14ac:dyDescent="0.2">
      <c r="A443">
        <v>415</v>
      </c>
      <c r="B443" s="3">
        <v>45439</v>
      </c>
      <c r="C443" s="13" t="s">
        <v>59</v>
      </c>
      <c r="D443" s="13">
        <v>639.38</v>
      </c>
      <c r="E443" s="13">
        <v>2719.22</v>
      </c>
      <c r="F443" s="7">
        <f t="shared" si="19"/>
        <v>4.2529000000000003</v>
      </c>
      <c r="G443" s="13" t="s">
        <v>31</v>
      </c>
      <c r="I443" s="13" t="s">
        <v>32</v>
      </c>
      <c r="J443" s="13" t="s">
        <v>11</v>
      </c>
      <c r="K443" s="13" t="s">
        <v>168</v>
      </c>
      <c r="L443">
        <v>1</v>
      </c>
      <c r="M443">
        <v>275</v>
      </c>
      <c r="N443">
        <v>275</v>
      </c>
      <c r="O443" t="s">
        <v>36</v>
      </c>
      <c r="P443">
        <v>0</v>
      </c>
      <c r="Q443">
        <v>275</v>
      </c>
      <c r="R443">
        <v>275</v>
      </c>
      <c r="S443">
        <v>1169.5475000000001</v>
      </c>
    </row>
    <row r="444" spans="1:19" x14ac:dyDescent="0.2">
      <c r="A444">
        <v>415</v>
      </c>
      <c r="B444" s="3">
        <v>45439</v>
      </c>
      <c r="C444" s="13" t="s">
        <v>59</v>
      </c>
      <c r="D444" s="13">
        <v>639.38</v>
      </c>
      <c r="E444" s="13">
        <v>2719.22</v>
      </c>
      <c r="F444" s="7">
        <f t="shared" si="19"/>
        <v>4.2529000000000003</v>
      </c>
      <c r="G444" s="13" t="s">
        <v>31</v>
      </c>
      <c r="I444" s="13" t="s">
        <v>32</v>
      </c>
      <c r="J444" s="13" t="s">
        <v>11</v>
      </c>
      <c r="K444" s="13" t="s">
        <v>168</v>
      </c>
      <c r="L444">
        <v>0.5</v>
      </c>
      <c r="M444">
        <v>68.75</v>
      </c>
      <c r="N444">
        <v>68.75</v>
      </c>
      <c r="O444" t="s">
        <v>36</v>
      </c>
      <c r="P444">
        <v>0</v>
      </c>
      <c r="Q444">
        <v>34.380000000000003</v>
      </c>
      <c r="R444">
        <v>34.380000000000003</v>
      </c>
      <c r="S444">
        <v>146.19343750000002</v>
      </c>
    </row>
    <row r="445" spans="1:19" x14ac:dyDescent="0.2">
      <c r="A445">
        <v>416</v>
      </c>
      <c r="B445" s="3">
        <v>45438</v>
      </c>
      <c r="C445" s="13" t="s">
        <v>60</v>
      </c>
      <c r="D445" s="13">
        <v>2789.46</v>
      </c>
      <c r="E445" s="13">
        <v>2789.46</v>
      </c>
      <c r="F445" s="13"/>
      <c r="G445" s="13" t="s">
        <v>37</v>
      </c>
      <c r="H445" s="13" t="s">
        <v>3</v>
      </c>
      <c r="I445" s="13" t="s">
        <v>32</v>
      </c>
      <c r="J445" s="13" t="s">
        <v>11</v>
      </c>
      <c r="K445" s="13" t="s">
        <v>168</v>
      </c>
      <c r="L445">
        <v>1</v>
      </c>
      <c r="M445">
        <v>1386</v>
      </c>
      <c r="N445">
        <v>1704.78</v>
      </c>
      <c r="O445">
        <v>23</v>
      </c>
      <c r="P445">
        <v>318.77999999999997</v>
      </c>
      <c r="Q445">
        <v>1386</v>
      </c>
      <c r="R445">
        <v>1704.78</v>
      </c>
      <c r="S445">
        <v>1386</v>
      </c>
    </row>
    <row r="446" spans="1:19" x14ac:dyDescent="0.2">
      <c r="A446">
        <v>416</v>
      </c>
      <c r="B446" s="3">
        <v>45438</v>
      </c>
      <c r="C446" s="13" t="s">
        <v>60</v>
      </c>
      <c r="F446" s="13"/>
      <c r="G446" s="13" t="s">
        <v>37</v>
      </c>
      <c r="I446" s="13" t="s">
        <v>32</v>
      </c>
      <c r="J446" s="13" t="s">
        <v>2</v>
      </c>
      <c r="K446" s="13" t="s">
        <v>166</v>
      </c>
      <c r="L446">
        <v>1</v>
      </c>
      <c r="M446">
        <v>1403.46</v>
      </c>
      <c r="N446">
        <v>1726.26</v>
      </c>
      <c r="O446">
        <v>23</v>
      </c>
      <c r="P446">
        <v>322.8</v>
      </c>
      <c r="Q446">
        <v>1403.46</v>
      </c>
      <c r="R446">
        <v>1726.26</v>
      </c>
      <c r="S446">
        <v>1403.46</v>
      </c>
    </row>
    <row r="447" spans="1:19" x14ac:dyDescent="0.2">
      <c r="A447">
        <v>418</v>
      </c>
      <c r="B447" s="3">
        <v>45435</v>
      </c>
      <c r="C447" s="13" t="s">
        <v>39</v>
      </c>
      <c r="D447" s="13">
        <v>3850</v>
      </c>
      <c r="E447" s="13">
        <v>16373.67</v>
      </c>
      <c r="F447" s="7">
        <f t="shared" ref="F447:F455" si="20">ROUND(E447/D447,4)</f>
        <v>4.2529000000000003</v>
      </c>
      <c r="G447" s="13" t="s">
        <v>31</v>
      </c>
      <c r="H447" s="13" t="s">
        <v>3</v>
      </c>
      <c r="I447" s="13" t="s">
        <v>32</v>
      </c>
      <c r="J447" s="13" t="s">
        <v>6</v>
      </c>
      <c r="K447" s="13" t="s">
        <v>179</v>
      </c>
      <c r="L447">
        <v>1</v>
      </c>
      <c r="M447">
        <v>3850</v>
      </c>
      <c r="N447">
        <v>3850</v>
      </c>
      <c r="O447" t="s">
        <v>36</v>
      </c>
      <c r="P447">
        <v>0</v>
      </c>
      <c r="Q447">
        <v>3850</v>
      </c>
      <c r="R447">
        <v>3850</v>
      </c>
      <c r="S447">
        <v>16373.665000000001</v>
      </c>
    </row>
    <row r="448" spans="1:19" x14ac:dyDescent="0.2">
      <c r="A448">
        <v>419</v>
      </c>
      <c r="B448" s="3">
        <v>45434</v>
      </c>
      <c r="C448" s="13" t="s">
        <v>62</v>
      </c>
      <c r="D448" s="13">
        <v>980</v>
      </c>
      <c r="E448" s="13">
        <v>4167.84</v>
      </c>
      <c r="F448" s="7">
        <f t="shared" si="20"/>
        <v>4.2529000000000003</v>
      </c>
      <c r="G448" s="13" t="s">
        <v>31</v>
      </c>
      <c r="H448" s="13" t="s">
        <v>3</v>
      </c>
      <c r="I448" s="13" t="s">
        <v>32</v>
      </c>
      <c r="J448" s="13" t="s">
        <v>2</v>
      </c>
      <c r="K448" s="13" t="s">
        <v>166</v>
      </c>
      <c r="L448">
        <v>1</v>
      </c>
      <c r="M448">
        <v>800</v>
      </c>
      <c r="N448">
        <v>800</v>
      </c>
      <c r="O448" t="s">
        <v>36</v>
      </c>
      <c r="P448">
        <v>0</v>
      </c>
      <c r="Q448">
        <v>800</v>
      </c>
      <c r="R448">
        <v>800</v>
      </c>
      <c r="S448">
        <v>3402.32</v>
      </c>
    </row>
    <row r="449" spans="1:19" x14ac:dyDescent="0.2">
      <c r="A449">
        <v>419</v>
      </c>
      <c r="B449" s="3">
        <v>45434</v>
      </c>
      <c r="C449" s="13" t="s">
        <v>62</v>
      </c>
      <c r="D449" s="13">
        <v>980</v>
      </c>
      <c r="E449" s="13">
        <v>4167.84</v>
      </c>
      <c r="F449" s="7">
        <f t="shared" si="20"/>
        <v>4.2529000000000003</v>
      </c>
      <c r="G449" s="13" t="s">
        <v>31</v>
      </c>
      <c r="I449" s="13" t="s">
        <v>32</v>
      </c>
      <c r="J449" s="13" t="s">
        <v>11</v>
      </c>
      <c r="K449" s="13" t="s">
        <v>168</v>
      </c>
      <c r="L449">
        <v>3</v>
      </c>
      <c r="M449">
        <v>60</v>
      </c>
      <c r="N449">
        <v>60</v>
      </c>
      <c r="O449" t="s">
        <v>36</v>
      </c>
      <c r="P449">
        <v>0</v>
      </c>
      <c r="Q449">
        <v>180</v>
      </c>
      <c r="R449">
        <v>180</v>
      </c>
      <c r="S449">
        <v>765.52200000000005</v>
      </c>
    </row>
    <row r="450" spans="1:19" x14ac:dyDescent="0.2">
      <c r="A450">
        <v>420</v>
      </c>
      <c r="B450" s="3">
        <v>45433</v>
      </c>
      <c r="C450" s="13" t="s">
        <v>63</v>
      </c>
      <c r="D450" s="13">
        <v>2865</v>
      </c>
      <c r="E450" s="13">
        <v>12184.56</v>
      </c>
      <c r="F450" s="7">
        <f t="shared" si="20"/>
        <v>4.2529000000000003</v>
      </c>
      <c r="G450" s="13" t="s">
        <v>31</v>
      </c>
      <c r="H450" s="13" t="s">
        <v>3</v>
      </c>
      <c r="I450" s="13" t="s">
        <v>32</v>
      </c>
      <c r="J450" s="13" t="s">
        <v>2</v>
      </c>
      <c r="K450" s="13" t="s">
        <v>166</v>
      </c>
      <c r="L450">
        <v>1</v>
      </c>
      <c r="M450">
        <v>2590</v>
      </c>
      <c r="N450">
        <v>2590</v>
      </c>
      <c r="O450" t="s">
        <v>36</v>
      </c>
      <c r="P450">
        <v>0</v>
      </c>
      <c r="Q450">
        <v>2590</v>
      </c>
      <c r="R450">
        <v>2590</v>
      </c>
      <c r="S450">
        <v>11015.011</v>
      </c>
    </row>
    <row r="451" spans="1:19" x14ac:dyDescent="0.2">
      <c r="A451">
        <v>420</v>
      </c>
      <c r="B451" s="3">
        <v>45433</v>
      </c>
      <c r="C451" s="13" t="s">
        <v>63</v>
      </c>
      <c r="D451" s="13">
        <v>2865</v>
      </c>
      <c r="E451" s="13">
        <v>12184.56</v>
      </c>
      <c r="F451" s="7">
        <f t="shared" si="20"/>
        <v>4.2529000000000003</v>
      </c>
      <c r="G451" s="13" t="s">
        <v>31</v>
      </c>
      <c r="I451" s="13" t="s">
        <v>32</v>
      </c>
      <c r="J451" s="13" t="s">
        <v>11</v>
      </c>
      <c r="K451" s="13" t="s">
        <v>168</v>
      </c>
      <c r="L451">
        <v>1</v>
      </c>
      <c r="M451">
        <v>275</v>
      </c>
      <c r="N451">
        <v>275</v>
      </c>
      <c r="O451" t="s">
        <v>36</v>
      </c>
      <c r="P451">
        <v>0</v>
      </c>
      <c r="Q451">
        <v>275</v>
      </c>
      <c r="R451">
        <v>275</v>
      </c>
      <c r="S451">
        <v>1169.5475000000001</v>
      </c>
    </row>
    <row r="452" spans="1:19" x14ac:dyDescent="0.2">
      <c r="A452">
        <v>421</v>
      </c>
      <c r="B452" s="3">
        <v>45432</v>
      </c>
      <c r="C452" s="13" t="s">
        <v>41</v>
      </c>
      <c r="D452" s="13">
        <v>2750</v>
      </c>
      <c r="E452" s="13">
        <v>11695.48</v>
      </c>
      <c r="F452" s="7">
        <f t="shared" si="20"/>
        <v>4.2529000000000003</v>
      </c>
      <c r="G452" s="13" t="s">
        <v>31</v>
      </c>
      <c r="H452" s="13" t="s">
        <v>3</v>
      </c>
      <c r="I452" s="13" t="s">
        <v>32</v>
      </c>
      <c r="J452" s="13" t="s">
        <v>2</v>
      </c>
      <c r="K452" s="13" t="s">
        <v>166</v>
      </c>
      <c r="L452">
        <v>1</v>
      </c>
      <c r="M452">
        <v>1100</v>
      </c>
      <c r="N452">
        <v>1100</v>
      </c>
      <c r="O452" t="s">
        <v>36</v>
      </c>
      <c r="P452">
        <v>0</v>
      </c>
      <c r="Q452">
        <v>1100</v>
      </c>
      <c r="R452">
        <v>1100</v>
      </c>
      <c r="S452">
        <v>4678.1900000000005</v>
      </c>
    </row>
    <row r="453" spans="1:19" x14ac:dyDescent="0.2">
      <c r="A453">
        <v>421</v>
      </c>
      <c r="B453" s="3">
        <v>45432</v>
      </c>
      <c r="C453" s="13" t="s">
        <v>41</v>
      </c>
      <c r="D453" s="13">
        <v>2750</v>
      </c>
      <c r="E453" s="13">
        <v>11695.48</v>
      </c>
      <c r="F453" s="7">
        <f t="shared" si="20"/>
        <v>4.2529000000000003</v>
      </c>
      <c r="G453" s="13" t="s">
        <v>31</v>
      </c>
      <c r="I453" s="13" t="s">
        <v>32</v>
      </c>
      <c r="J453" s="13" t="s">
        <v>2</v>
      </c>
      <c r="K453" s="13" t="s">
        <v>166</v>
      </c>
      <c r="L453">
        <v>1</v>
      </c>
      <c r="M453">
        <v>1100</v>
      </c>
      <c r="N453">
        <v>1100</v>
      </c>
      <c r="O453" t="s">
        <v>36</v>
      </c>
      <c r="P453">
        <v>0</v>
      </c>
      <c r="Q453">
        <v>1100</v>
      </c>
      <c r="R453">
        <v>1100</v>
      </c>
      <c r="S453">
        <v>4678.1900000000005</v>
      </c>
    </row>
    <row r="454" spans="1:19" x14ac:dyDescent="0.2">
      <c r="A454">
        <v>421</v>
      </c>
      <c r="B454" s="3">
        <v>45432</v>
      </c>
      <c r="C454" s="13" t="s">
        <v>41</v>
      </c>
      <c r="D454" s="13">
        <v>2750</v>
      </c>
      <c r="E454" s="13">
        <v>11695.48</v>
      </c>
      <c r="F454" s="7">
        <f t="shared" si="20"/>
        <v>4.2529000000000003</v>
      </c>
      <c r="G454" s="13" t="s">
        <v>31</v>
      </c>
      <c r="I454" s="13" t="s">
        <v>32</v>
      </c>
      <c r="J454" s="13" t="s">
        <v>11</v>
      </c>
      <c r="K454" s="13" t="s">
        <v>168</v>
      </c>
      <c r="L454">
        <v>1</v>
      </c>
      <c r="M454">
        <v>275</v>
      </c>
      <c r="N454">
        <v>275</v>
      </c>
      <c r="O454" t="s">
        <v>36</v>
      </c>
      <c r="P454">
        <v>0</v>
      </c>
      <c r="Q454">
        <v>275</v>
      </c>
      <c r="R454">
        <v>275</v>
      </c>
      <c r="S454">
        <v>1169.5475000000001</v>
      </c>
    </row>
    <row r="455" spans="1:19" x14ac:dyDescent="0.2">
      <c r="A455">
        <v>421</v>
      </c>
      <c r="B455" s="3">
        <v>45432</v>
      </c>
      <c r="C455" s="13" t="s">
        <v>41</v>
      </c>
      <c r="D455" s="13">
        <v>2750</v>
      </c>
      <c r="E455" s="13">
        <v>11695.48</v>
      </c>
      <c r="F455" s="7">
        <f t="shared" si="20"/>
        <v>4.2529000000000003</v>
      </c>
      <c r="G455" s="13" t="s">
        <v>31</v>
      </c>
      <c r="I455" s="13" t="s">
        <v>32</v>
      </c>
      <c r="J455" s="13" t="s">
        <v>6</v>
      </c>
      <c r="K455" s="13" t="s">
        <v>179</v>
      </c>
      <c r="L455">
        <v>4</v>
      </c>
      <c r="M455">
        <v>68.75</v>
      </c>
      <c r="N455">
        <v>68.75</v>
      </c>
      <c r="O455" t="s">
        <v>36</v>
      </c>
      <c r="P455">
        <v>0</v>
      </c>
      <c r="Q455">
        <v>275</v>
      </c>
      <c r="R455">
        <v>275</v>
      </c>
      <c r="S455">
        <v>1169.5475000000001</v>
      </c>
    </row>
    <row r="456" spans="1:19" x14ac:dyDescent="0.2">
      <c r="A456">
        <v>424</v>
      </c>
      <c r="B456" s="3">
        <v>45429</v>
      </c>
      <c r="C456" s="13" t="s">
        <v>64</v>
      </c>
      <c r="D456" s="13">
        <v>309068.90000000002</v>
      </c>
      <c r="E456" s="13">
        <v>309068.92</v>
      </c>
      <c r="F456" s="13"/>
      <c r="G456" s="13" t="s">
        <v>37</v>
      </c>
      <c r="H456" s="13" t="s">
        <v>5</v>
      </c>
      <c r="I456" s="13" t="s">
        <v>32</v>
      </c>
      <c r="J456" s="13" t="s">
        <v>4</v>
      </c>
      <c r="K456" s="13" t="s">
        <v>167</v>
      </c>
      <c r="L456">
        <v>1</v>
      </c>
      <c r="M456">
        <v>211094.1</v>
      </c>
      <c r="N456">
        <v>259645.7</v>
      </c>
      <c r="O456">
        <v>23</v>
      </c>
      <c r="P456">
        <v>48551.64</v>
      </c>
      <c r="Q456">
        <v>211094.07</v>
      </c>
      <c r="R456">
        <v>259645.7</v>
      </c>
      <c r="S456">
        <v>211094.07</v>
      </c>
    </row>
    <row r="457" spans="1:19" x14ac:dyDescent="0.2">
      <c r="A457">
        <v>424</v>
      </c>
      <c r="B457" s="3">
        <v>45429</v>
      </c>
      <c r="C457" s="13" t="s">
        <v>64</v>
      </c>
      <c r="F457" s="13"/>
      <c r="G457" s="13" t="s">
        <v>37</v>
      </c>
      <c r="I457" s="13" t="s">
        <v>32</v>
      </c>
      <c r="J457" s="13" t="s">
        <v>7</v>
      </c>
      <c r="K457" s="13" t="s">
        <v>165</v>
      </c>
      <c r="L457">
        <v>1</v>
      </c>
      <c r="M457">
        <v>58074.05</v>
      </c>
      <c r="N457">
        <v>71431.08</v>
      </c>
      <c r="O457">
        <v>23</v>
      </c>
      <c r="P457">
        <v>13357.03</v>
      </c>
      <c r="Q457">
        <v>58074.05</v>
      </c>
      <c r="R457">
        <v>71431.08</v>
      </c>
      <c r="S457">
        <v>58074.05</v>
      </c>
    </row>
    <row r="458" spans="1:19" x14ac:dyDescent="0.2">
      <c r="A458">
        <v>424</v>
      </c>
      <c r="B458" s="3">
        <v>45429</v>
      </c>
      <c r="C458" s="13" t="s">
        <v>64</v>
      </c>
      <c r="F458" s="13"/>
      <c r="G458" s="13" t="s">
        <v>37</v>
      </c>
      <c r="I458" s="13" t="s">
        <v>32</v>
      </c>
      <c r="J458" s="13" t="s">
        <v>14</v>
      </c>
      <c r="K458" s="13" t="s">
        <v>166</v>
      </c>
      <c r="L458">
        <v>1</v>
      </c>
      <c r="M458">
        <v>10075.65</v>
      </c>
      <c r="N458">
        <v>12393.05</v>
      </c>
      <c r="O458">
        <v>23</v>
      </c>
      <c r="P458">
        <v>2317.4</v>
      </c>
      <c r="Q458">
        <v>10075.65</v>
      </c>
      <c r="R458">
        <v>12393.05</v>
      </c>
      <c r="S458">
        <v>10075.65</v>
      </c>
    </row>
    <row r="459" spans="1:19" x14ac:dyDescent="0.2">
      <c r="A459">
        <v>424</v>
      </c>
      <c r="B459" s="3">
        <v>45429</v>
      </c>
      <c r="C459" s="13" t="s">
        <v>64</v>
      </c>
      <c r="F459" s="13"/>
      <c r="G459" s="13" t="s">
        <v>37</v>
      </c>
      <c r="I459" s="13" t="s">
        <v>32</v>
      </c>
      <c r="J459" s="13" t="s">
        <v>13</v>
      </c>
      <c r="K459" s="13" t="s">
        <v>168</v>
      </c>
      <c r="L459">
        <v>1</v>
      </c>
      <c r="M459">
        <v>13104.52</v>
      </c>
      <c r="N459">
        <v>16118.56</v>
      </c>
      <c r="O459">
        <v>23</v>
      </c>
      <c r="P459">
        <v>3014.04</v>
      </c>
      <c r="Q459">
        <v>13104.52</v>
      </c>
      <c r="R459">
        <v>16118.56</v>
      </c>
      <c r="S459">
        <v>13104.52</v>
      </c>
    </row>
    <row r="460" spans="1:19" x14ac:dyDescent="0.2">
      <c r="A460">
        <v>424</v>
      </c>
      <c r="B460" s="3">
        <v>45429</v>
      </c>
      <c r="C460" s="13" t="s">
        <v>64</v>
      </c>
      <c r="F460" s="13"/>
      <c r="G460" s="13" t="s">
        <v>37</v>
      </c>
      <c r="I460" s="13" t="s">
        <v>32</v>
      </c>
      <c r="J460" s="13" t="s">
        <v>8</v>
      </c>
      <c r="K460" s="13" t="s">
        <v>169</v>
      </c>
      <c r="L460">
        <v>1</v>
      </c>
      <c r="M460">
        <v>16720.63</v>
      </c>
      <c r="N460">
        <v>20566.37</v>
      </c>
      <c r="O460">
        <v>23</v>
      </c>
      <c r="P460">
        <v>3845.74</v>
      </c>
      <c r="Q460">
        <v>16720.63</v>
      </c>
      <c r="R460">
        <v>20566.37</v>
      </c>
      <c r="S460">
        <v>16720.63</v>
      </c>
    </row>
    <row r="461" spans="1:19" x14ac:dyDescent="0.2">
      <c r="A461">
        <v>428</v>
      </c>
      <c r="B461" s="3">
        <v>45425</v>
      </c>
      <c r="C461" s="13" t="s">
        <v>39</v>
      </c>
      <c r="D461" s="13">
        <v>1122.72</v>
      </c>
      <c r="E461" s="13">
        <v>4774.82</v>
      </c>
      <c r="F461" s="7">
        <f>ROUND(E461/D461,4)</f>
        <v>4.2529000000000003</v>
      </c>
      <c r="G461" s="13" t="s">
        <v>31</v>
      </c>
      <c r="H461" s="13" t="s">
        <v>5</v>
      </c>
      <c r="I461" s="13" t="s">
        <v>32</v>
      </c>
      <c r="J461" s="13" t="s">
        <v>12</v>
      </c>
      <c r="K461" s="13" t="s">
        <v>165</v>
      </c>
      <c r="L461">
        <v>1453</v>
      </c>
      <c r="M461">
        <v>0.33</v>
      </c>
      <c r="N461">
        <v>0.33</v>
      </c>
      <c r="O461" t="s">
        <v>36</v>
      </c>
      <c r="P461">
        <v>0</v>
      </c>
      <c r="Q461">
        <v>482.4</v>
      </c>
      <c r="R461">
        <v>482.4</v>
      </c>
      <c r="S461">
        <v>2039.2230210000002</v>
      </c>
    </row>
    <row r="462" spans="1:19" x14ac:dyDescent="0.2">
      <c r="A462">
        <v>428</v>
      </c>
      <c r="B462" s="3">
        <v>45425</v>
      </c>
      <c r="C462" s="13" t="s">
        <v>39</v>
      </c>
      <c r="D462" s="13">
        <v>1122.72</v>
      </c>
      <c r="E462" s="13">
        <v>4774.82</v>
      </c>
      <c r="F462" s="7">
        <f>ROUND(E462/D462,4)</f>
        <v>4.2529000000000003</v>
      </c>
      <c r="G462" s="13" t="s">
        <v>31</v>
      </c>
      <c r="I462" s="13" t="s">
        <v>32</v>
      </c>
      <c r="J462" s="13" t="s">
        <v>12</v>
      </c>
      <c r="K462" s="13" t="s">
        <v>165</v>
      </c>
      <c r="L462">
        <v>213</v>
      </c>
      <c r="M462">
        <v>0.69</v>
      </c>
      <c r="N462">
        <v>0.69</v>
      </c>
      <c r="O462" t="s">
        <v>36</v>
      </c>
      <c r="P462">
        <v>0</v>
      </c>
      <c r="Q462">
        <v>146.97</v>
      </c>
      <c r="R462">
        <v>146.97</v>
      </c>
      <c r="S462">
        <v>625.04871300000002</v>
      </c>
    </row>
    <row r="463" spans="1:19" x14ac:dyDescent="0.2">
      <c r="A463">
        <v>428</v>
      </c>
      <c r="B463" s="3">
        <v>45425</v>
      </c>
      <c r="C463" s="13" t="s">
        <v>39</v>
      </c>
      <c r="D463" s="13">
        <v>1122.72</v>
      </c>
      <c r="E463" s="13">
        <v>4774.82</v>
      </c>
      <c r="F463" s="7">
        <f>ROUND(E463/D463,4)</f>
        <v>4.2529000000000003</v>
      </c>
      <c r="G463" s="13" t="s">
        <v>31</v>
      </c>
      <c r="I463" s="13" t="s">
        <v>32</v>
      </c>
      <c r="J463" s="13" t="s">
        <v>12</v>
      </c>
      <c r="K463" s="13" t="s">
        <v>165</v>
      </c>
      <c r="L463">
        <v>1265</v>
      </c>
      <c r="M463">
        <v>0.39</v>
      </c>
      <c r="N463">
        <v>0.39</v>
      </c>
      <c r="O463" t="s">
        <v>36</v>
      </c>
      <c r="P463">
        <v>0</v>
      </c>
      <c r="Q463">
        <v>493.35</v>
      </c>
      <c r="R463">
        <v>493.35</v>
      </c>
      <c r="S463">
        <v>2098.1682150000001</v>
      </c>
    </row>
    <row r="464" spans="1:19" x14ac:dyDescent="0.2">
      <c r="A464">
        <v>429</v>
      </c>
      <c r="B464" s="3">
        <v>45424</v>
      </c>
      <c r="C464" s="13" t="s">
        <v>64</v>
      </c>
      <c r="D464" s="13">
        <v>339.15</v>
      </c>
      <c r="E464" s="13">
        <v>339.15</v>
      </c>
      <c r="F464" s="13"/>
      <c r="G464" s="13" t="s">
        <v>37</v>
      </c>
      <c r="H464" s="13" t="s">
        <v>5</v>
      </c>
      <c r="I464" s="13" t="s">
        <v>32</v>
      </c>
      <c r="J464" s="13" t="s">
        <v>15</v>
      </c>
      <c r="K464" s="13" t="s">
        <v>168</v>
      </c>
      <c r="L464">
        <v>15</v>
      </c>
      <c r="M464">
        <v>22.61</v>
      </c>
      <c r="N464">
        <v>27.81</v>
      </c>
      <c r="O464">
        <v>23</v>
      </c>
      <c r="P464">
        <v>78</v>
      </c>
      <c r="Q464">
        <v>339.15</v>
      </c>
      <c r="R464">
        <v>417.15</v>
      </c>
      <c r="S464">
        <v>339.15</v>
      </c>
    </row>
    <row r="465" spans="1:19" x14ac:dyDescent="0.2">
      <c r="A465">
        <v>430</v>
      </c>
      <c r="B465" s="3">
        <v>45423</v>
      </c>
      <c r="C465" s="13" t="s">
        <v>41</v>
      </c>
      <c r="D465" s="13">
        <v>217.28</v>
      </c>
      <c r="E465" s="13">
        <v>924.07</v>
      </c>
      <c r="F465" s="7">
        <f>ROUND(E465/D465,4)</f>
        <v>4.2529000000000003</v>
      </c>
      <c r="G465" s="13" t="s">
        <v>31</v>
      </c>
      <c r="H465" s="13" t="s">
        <v>5</v>
      </c>
      <c r="I465" s="13" t="s">
        <v>32</v>
      </c>
      <c r="J465" s="13" t="s">
        <v>12</v>
      </c>
      <c r="K465" s="13" t="s">
        <v>165</v>
      </c>
      <c r="L465">
        <v>224</v>
      </c>
      <c r="M465">
        <v>0.97</v>
      </c>
      <c r="N465">
        <v>0.97</v>
      </c>
      <c r="O465" t="s">
        <v>36</v>
      </c>
      <c r="P465">
        <v>0</v>
      </c>
      <c r="Q465">
        <v>217.28</v>
      </c>
      <c r="R465">
        <v>217.28</v>
      </c>
      <c r="S465">
        <v>924.07011200000011</v>
      </c>
    </row>
    <row r="466" spans="1:19" x14ac:dyDescent="0.2">
      <c r="A466">
        <v>442</v>
      </c>
      <c r="B466" t="s">
        <v>149</v>
      </c>
      <c r="C466" s="13" t="s">
        <v>52</v>
      </c>
      <c r="D466" s="13">
        <v>605</v>
      </c>
      <c r="E466" s="13">
        <v>2613</v>
      </c>
      <c r="F466" s="7">
        <f>ROUND(E466/D466,4)</f>
        <v>4.319</v>
      </c>
      <c r="G466" s="13" t="s">
        <v>31</v>
      </c>
      <c r="H466" s="13" t="s">
        <v>3</v>
      </c>
      <c r="I466" s="13" t="s">
        <v>32</v>
      </c>
      <c r="J466" s="13" t="s">
        <v>2</v>
      </c>
      <c r="K466" s="13" t="s">
        <v>166</v>
      </c>
      <c r="L466">
        <v>1</v>
      </c>
      <c r="M466">
        <v>330</v>
      </c>
      <c r="N466">
        <v>330</v>
      </c>
      <c r="O466" t="s">
        <v>36</v>
      </c>
      <c r="P466">
        <v>0</v>
      </c>
      <c r="Q466">
        <v>330</v>
      </c>
      <c r="R466">
        <v>330</v>
      </c>
      <c r="S466">
        <v>1425.27</v>
      </c>
    </row>
    <row r="467" spans="1:19" x14ac:dyDescent="0.2">
      <c r="A467">
        <v>442</v>
      </c>
      <c r="B467" t="s">
        <v>149</v>
      </c>
      <c r="C467" s="13" t="s">
        <v>52</v>
      </c>
      <c r="D467" s="13">
        <v>605</v>
      </c>
      <c r="E467" s="13">
        <v>2613</v>
      </c>
      <c r="F467" s="7">
        <f>ROUND(E467/D467,4)</f>
        <v>4.319</v>
      </c>
      <c r="G467" s="13" t="s">
        <v>31</v>
      </c>
      <c r="I467" s="13" t="s">
        <v>32</v>
      </c>
      <c r="J467" s="13" t="s">
        <v>11</v>
      </c>
      <c r="K467" s="13" t="s">
        <v>168</v>
      </c>
      <c r="L467">
        <v>1</v>
      </c>
      <c r="M467">
        <v>275</v>
      </c>
      <c r="N467">
        <v>275</v>
      </c>
      <c r="O467" t="s">
        <v>36</v>
      </c>
      <c r="P467">
        <v>0</v>
      </c>
      <c r="Q467">
        <v>275</v>
      </c>
      <c r="R467">
        <v>275</v>
      </c>
      <c r="S467">
        <v>1187.7249999999999</v>
      </c>
    </row>
    <row r="468" spans="1:19" x14ac:dyDescent="0.2">
      <c r="A468">
        <v>443</v>
      </c>
      <c r="B468" t="s">
        <v>140</v>
      </c>
      <c r="C468" s="13" t="s">
        <v>50</v>
      </c>
      <c r="D468" s="13">
        <v>500</v>
      </c>
      <c r="E468" s="13">
        <v>500</v>
      </c>
      <c r="F468" s="13"/>
      <c r="G468" s="13" t="s">
        <v>37</v>
      </c>
      <c r="H468" s="13" t="s">
        <v>3</v>
      </c>
      <c r="I468" s="13" t="s">
        <v>32</v>
      </c>
      <c r="J468" s="13" t="s">
        <v>2</v>
      </c>
      <c r="K468" s="13" t="s">
        <v>166</v>
      </c>
      <c r="L468">
        <v>1</v>
      </c>
      <c r="M468">
        <v>500</v>
      </c>
      <c r="N468">
        <v>615</v>
      </c>
      <c r="O468">
        <v>23</v>
      </c>
      <c r="P468">
        <v>115</v>
      </c>
      <c r="Q468">
        <v>500</v>
      </c>
      <c r="R468">
        <v>615</v>
      </c>
      <c r="S468">
        <v>500</v>
      </c>
    </row>
    <row r="469" spans="1:19" x14ac:dyDescent="0.2">
      <c r="A469">
        <v>445</v>
      </c>
      <c r="B469" t="s">
        <v>150</v>
      </c>
      <c r="C469" s="13" t="s">
        <v>48</v>
      </c>
      <c r="D469" s="13">
        <v>302.5</v>
      </c>
      <c r="E469" s="13">
        <v>1306.5</v>
      </c>
      <c r="F469" s="7">
        <f t="shared" ref="F469:F481" si="21">ROUND(E469/D469,4)</f>
        <v>4.319</v>
      </c>
      <c r="G469" s="13" t="s">
        <v>31</v>
      </c>
      <c r="H469" s="13" t="s">
        <v>3</v>
      </c>
      <c r="I469" s="13" t="s">
        <v>32</v>
      </c>
      <c r="J469" s="13" t="s">
        <v>2</v>
      </c>
      <c r="K469" s="13" t="s">
        <v>166</v>
      </c>
      <c r="L469">
        <v>1</v>
      </c>
      <c r="M469">
        <v>165</v>
      </c>
      <c r="N469">
        <v>165</v>
      </c>
      <c r="O469" t="s">
        <v>36</v>
      </c>
      <c r="P469">
        <v>0</v>
      </c>
      <c r="Q469">
        <v>165</v>
      </c>
      <c r="R469">
        <v>165</v>
      </c>
      <c r="S469">
        <v>712.63499999999999</v>
      </c>
    </row>
    <row r="470" spans="1:19" x14ac:dyDescent="0.2">
      <c r="A470">
        <v>445</v>
      </c>
      <c r="B470" t="s">
        <v>150</v>
      </c>
      <c r="C470" s="13" t="s">
        <v>48</v>
      </c>
      <c r="D470" s="13">
        <v>302.5</v>
      </c>
      <c r="E470" s="13">
        <v>1306.5</v>
      </c>
      <c r="F470" s="7">
        <f t="shared" si="21"/>
        <v>4.319</v>
      </c>
      <c r="G470" s="13" t="s">
        <v>31</v>
      </c>
      <c r="I470" s="13" t="s">
        <v>32</v>
      </c>
      <c r="J470" s="13" t="s">
        <v>11</v>
      </c>
      <c r="K470" s="13" t="s">
        <v>168</v>
      </c>
      <c r="L470">
        <v>1</v>
      </c>
      <c r="M470">
        <v>137.5</v>
      </c>
      <c r="N470">
        <v>137.5</v>
      </c>
      <c r="O470" t="s">
        <v>36</v>
      </c>
      <c r="P470">
        <v>0</v>
      </c>
      <c r="Q470">
        <v>137.5</v>
      </c>
      <c r="R470">
        <v>137.5</v>
      </c>
      <c r="S470">
        <v>593.86249999999995</v>
      </c>
    </row>
    <row r="471" spans="1:19" x14ac:dyDescent="0.2">
      <c r="A471">
        <v>446</v>
      </c>
      <c r="B471" t="s">
        <v>151</v>
      </c>
      <c r="C471" s="13" t="s">
        <v>51</v>
      </c>
      <c r="D471" s="13">
        <v>10545.75</v>
      </c>
      <c r="E471" s="13">
        <v>45547.09</v>
      </c>
      <c r="F471" s="7">
        <f t="shared" si="21"/>
        <v>4.319</v>
      </c>
      <c r="G471" s="13" t="s">
        <v>31</v>
      </c>
      <c r="H471" s="13" t="s">
        <v>3</v>
      </c>
      <c r="I471" s="13" t="s">
        <v>32</v>
      </c>
      <c r="J471" s="13" t="s">
        <v>10</v>
      </c>
      <c r="K471" s="13" t="s">
        <v>166</v>
      </c>
      <c r="L471">
        <v>1</v>
      </c>
      <c r="M471">
        <v>10000</v>
      </c>
      <c r="N471">
        <v>10000</v>
      </c>
      <c r="O471" t="s">
        <v>36</v>
      </c>
      <c r="P471">
        <v>0</v>
      </c>
      <c r="Q471">
        <v>10000</v>
      </c>
      <c r="R471">
        <v>10000</v>
      </c>
      <c r="S471">
        <v>43190</v>
      </c>
    </row>
    <row r="472" spans="1:19" x14ac:dyDescent="0.2">
      <c r="A472">
        <v>446</v>
      </c>
      <c r="B472" t="s">
        <v>151</v>
      </c>
      <c r="C472" s="13" t="s">
        <v>51</v>
      </c>
      <c r="D472" s="13">
        <v>10545.75</v>
      </c>
      <c r="E472" s="13">
        <v>45547.09</v>
      </c>
      <c r="F472" s="7">
        <f t="shared" si="21"/>
        <v>4.319</v>
      </c>
      <c r="G472" s="13" t="s">
        <v>31</v>
      </c>
      <c r="I472" s="13" t="s">
        <v>32</v>
      </c>
      <c r="J472" s="13" t="s">
        <v>11</v>
      </c>
      <c r="K472" s="13" t="s">
        <v>168</v>
      </c>
      <c r="L472">
        <v>1</v>
      </c>
      <c r="M472">
        <v>500</v>
      </c>
      <c r="N472">
        <v>500</v>
      </c>
      <c r="O472" t="s">
        <v>36</v>
      </c>
      <c r="P472">
        <v>0</v>
      </c>
      <c r="Q472">
        <v>500</v>
      </c>
      <c r="R472">
        <v>500</v>
      </c>
      <c r="S472">
        <v>2159.5</v>
      </c>
    </row>
    <row r="473" spans="1:19" x14ac:dyDescent="0.2">
      <c r="A473">
        <v>446</v>
      </c>
      <c r="B473" t="s">
        <v>151</v>
      </c>
      <c r="C473" s="13" t="s">
        <v>51</v>
      </c>
      <c r="D473" s="13">
        <v>10545.75</v>
      </c>
      <c r="E473" s="13">
        <v>45547.09</v>
      </c>
      <c r="F473" s="7">
        <f t="shared" si="21"/>
        <v>4.319</v>
      </c>
      <c r="G473" s="13" t="s">
        <v>31</v>
      </c>
      <c r="I473" s="13" t="s">
        <v>32</v>
      </c>
      <c r="J473" s="13" t="s">
        <v>9</v>
      </c>
      <c r="K473" s="13" t="s">
        <v>172</v>
      </c>
      <c r="L473">
        <v>50</v>
      </c>
      <c r="M473">
        <v>0.09</v>
      </c>
      <c r="N473">
        <v>0.09</v>
      </c>
      <c r="O473" t="s">
        <v>36</v>
      </c>
      <c r="P473">
        <v>0</v>
      </c>
      <c r="Q473">
        <v>4.5</v>
      </c>
      <c r="R473">
        <v>4.5</v>
      </c>
      <c r="S473">
        <v>19.435500000000001</v>
      </c>
    </row>
    <row r="474" spans="1:19" x14ac:dyDescent="0.2">
      <c r="A474">
        <v>446</v>
      </c>
      <c r="B474" t="s">
        <v>151</v>
      </c>
      <c r="C474" s="13" t="s">
        <v>51</v>
      </c>
      <c r="D474" s="13">
        <v>10545.75</v>
      </c>
      <c r="E474" s="13">
        <v>45547.09</v>
      </c>
      <c r="F474" s="7">
        <f t="shared" si="21"/>
        <v>4.319</v>
      </c>
      <c r="G474" s="13" t="s">
        <v>31</v>
      </c>
      <c r="I474" s="13" t="s">
        <v>32</v>
      </c>
      <c r="J474" s="13" t="s">
        <v>11</v>
      </c>
      <c r="K474" s="13" t="s">
        <v>168</v>
      </c>
      <c r="L474">
        <v>0.6</v>
      </c>
      <c r="M474">
        <v>68.75</v>
      </c>
      <c r="N474">
        <v>68.75</v>
      </c>
      <c r="O474" t="s">
        <v>36</v>
      </c>
      <c r="P474">
        <v>0</v>
      </c>
      <c r="Q474">
        <v>41.25</v>
      </c>
      <c r="R474">
        <v>41.25</v>
      </c>
      <c r="S474">
        <v>178.15875</v>
      </c>
    </row>
    <row r="475" spans="1:19" x14ac:dyDescent="0.2">
      <c r="A475">
        <v>448</v>
      </c>
      <c r="B475" t="s">
        <v>152</v>
      </c>
      <c r="C475" s="13" t="s">
        <v>48</v>
      </c>
      <c r="D475" s="13">
        <v>479.95</v>
      </c>
      <c r="E475" s="13">
        <v>2072.9</v>
      </c>
      <c r="F475" s="7">
        <f t="shared" si="21"/>
        <v>4.319</v>
      </c>
      <c r="G475" s="13" t="s">
        <v>31</v>
      </c>
      <c r="H475" s="13" t="s">
        <v>3</v>
      </c>
      <c r="I475" s="13" t="s">
        <v>32</v>
      </c>
      <c r="J475" s="13" t="s">
        <v>9</v>
      </c>
      <c r="K475" s="13" t="s">
        <v>172</v>
      </c>
      <c r="L475">
        <v>305</v>
      </c>
      <c r="M475">
        <v>0.2</v>
      </c>
      <c r="N475">
        <v>0.2</v>
      </c>
      <c r="O475" t="s">
        <v>36</v>
      </c>
      <c r="P475">
        <v>0</v>
      </c>
      <c r="Q475">
        <v>61</v>
      </c>
      <c r="R475">
        <v>61</v>
      </c>
      <c r="S475">
        <v>263.459</v>
      </c>
    </row>
    <row r="476" spans="1:19" x14ac:dyDescent="0.2">
      <c r="A476">
        <v>448</v>
      </c>
      <c r="B476" t="s">
        <v>152</v>
      </c>
      <c r="C476" s="13" t="s">
        <v>48</v>
      </c>
      <c r="D476" s="13">
        <v>479.95</v>
      </c>
      <c r="E476" s="13">
        <v>2072.9</v>
      </c>
      <c r="F476" s="7">
        <f t="shared" si="21"/>
        <v>4.319</v>
      </c>
      <c r="G476" s="13" t="s">
        <v>31</v>
      </c>
      <c r="I476" s="13" t="s">
        <v>32</v>
      </c>
      <c r="J476" s="13" t="s">
        <v>2</v>
      </c>
      <c r="K476" s="13" t="s">
        <v>166</v>
      </c>
      <c r="L476">
        <v>1</v>
      </c>
      <c r="M476">
        <v>165</v>
      </c>
      <c r="N476">
        <v>165</v>
      </c>
      <c r="O476" t="s">
        <v>36</v>
      </c>
      <c r="P476">
        <v>0</v>
      </c>
      <c r="Q476">
        <v>165</v>
      </c>
      <c r="R476">
        <v>165</v>
      </c>
      <c r="S476">
        <v>712.63499999999999</v>
      </c>
    </row>
    <row r="477" spans="1:19" x14ac:dyDescent="0.2">
      <c r="A477">
        <v>448</v>
      </c>
      <c r="B477" t="s">
        <v>152</v>
      </c>
      <c r="C477" s="13" t="s">
        <v>48</v>
      </c>
      <c r="D477" s="13">
        <v>479.95</v>
      </c>
      <c r="E477" s="13">
        <v>2072.9</v>
      </c>
      <c r="F477" s="7">
        <f t="shared" si="21"/>
        <v>4.319</v>
      </c>
      <c r="G477" s="13" t="s">
        <v>31</v>
      </c>
      <c r="I477" s="13" t="s">
        <v>32</v>
      </c>
      <c r="J477" s="13" t="s">
        <v>11</v>
      </c>
      <c r="K477" s="13" t="s">
        <v>168</v>
      </c>
      <c r="L477">
        <v>1</v>
      </c>
      <c r="M477">
        <v>137.5</v>
      </c>
      <c r="N477">
        <v>137.5</v>
      </c>
      <c r="O477" t="s">
        <v>36</v>
      </c>
      <c r="P477">
        <v>0</v>
      </c>
      <c r="Q477">
        <v>137.5</v>
      </c>
      <c r="R477">
        <v>137.5</v>
      </c>
      <c r="S477">
        <v>593.86249999999995</v>
      </c>
    </row>
    <row r="478" spans="1:19" x14ac:dyDescent="0.2">
      <c r="A478">
        <v>448</v>
      </c>
      <c r="B478" t="s">
        <v>152</v>
      </c>
      <c r="C478" s="13" t="s">
        <v>48</v>
      </c>
      <c r="D478" s="13">
        <v>479.95</v>
      </c>
      <c r="E478" s="13">
        <v>2072.9</v>
      </c>
      <c r="F478" s="7">
        <f t="shared" si="21"/>
        <v>4.319</v>
      </c>
      <c r="G478" s="13" t="s">
        <v>31</v>
      </c>
      <c r="I478" s="13" t="s">
        <v>32</v>
      </c>
      <c r="J478" s="13" t="s">
        <v>11</v>
      </c>
      <c r="K478" s="13" t="s">
        <v>168</v>
      </c>
      <c r="L478">
        <v>1.7</v>
      </c>
      <c r="M478">
        <v>68.5</v>
      </c>
      <c r="N478">
        <v>68.5</v>
      </c>
      <c r="O478" t="s">
        <v>36</v>
      </c>
      <c r="P478">
        <v>0</v>
      </c>
      <c r="Q478">
        <v>116.45</v>
      </c>
      <c r="R478">
        <v>116.45</v>
      </c>
      <c r="S478">
        <v>502.94754999999998</v>
      </c>
    </row>
    <row r="479" spans="1:19" x14ac:dyDescent="0.2">
      <c r="A479">
        <v>449</v>
      </c>
      <c r="B479" t="s">
        <v>153</v>
      </c>
      <c r="C479" s="13" t="s">
        <v>39</v>
      </c>
      <c r="D479" s="13">
        <v>1375</v>
      </c>
      <c r="E479" s="13">
        <v>5938.63</v>
      </c>
      <c r="F479" s="7">
        <f t="shared" si="21"/>
        <v>4.319</v>
      </c>
      <c r="G479" s="13" t="s">
        <v>31</v>
      </c>
      <c r="H479" s="13" t="s">
        <v>3</v>
      </c>
      <c r="I479" s="13" t="s">
        <v>32</v>
      </c>
      <c r="J479" s="13" t="s">
        <v>6</v>
      </c>
      <c r="K479" s="13" t="s">
        <v>179</v>
      </c>
      <c r="L479">
        <v>20</v>
      </c>
      <c r="M479">
        <v>68.75</v>
      </c>
      <c r="N479">
        <v>68.75</v>
      </c>
      <c r="O479" t="s">
        <v>36</v>
      </c>
      <c r="P479">
        <v>0</v>
      </c>
      <c r="Q479">
        <v>1375</v>
      </c>
      <c r="R479">
        <v>1375</v>
      </c>
      <c r="S479">
        <v>5938.625</v>
      </c>
    </row>
    <row r="480" spans="1:19" x14ac:dyDescent="0.2">
      <c r="A480">
        <v>450</v>
      </c>
      <c r="B480" t="s">
        <v>154</v>
      </c>
      <c r="C480" s="13" t="s">
        <v>58</v>
      </c>
      <c r="D480" s="13">
        <v>605</v>
      </c>
      <c r="E480" s="13">
        <v>2613</v>
      </c>
      <c r="F480" s="7">
        <f t="shared" si="21"/>
        <v>4.319</v>
      </c>
      <c r="G480" s="13" t="s">
        <v>31</v>
      </c>
      <c r="H480" s="13" t="s">
        <v>3</v>
      </c>
      <c r="I480" s="13" t="s">
        <v>32</v>
      </c>
      <c r="J480" s="13" t="s">
        <v>2</v>
      </c>
      <c r="K480" s="13" t="s">
        <v>166</v>
      </c>
      <c r="L480">
        <v>1</v>
      </c>
      <c r="M480">
        <v>330</v>
      </c>
      <c r="N480">
        <v>330</v>
      </c>
      <c r="O480" t="s">
        <v>36</v>
      </c>
      <c r="P480">
        <v>0</v>
      </c>
      <c r="Q480">
        <v>330</v>
      </c>
      <c r="R480">
        <v>330</v>
      </c>
      <c r="S480">
        <v>1425.27</v>
      </c>
    </row>
    <row r="481" spans="1:19" x14ac:dyDescent="0.2">
      <c r="A481">
        <v>450</v>
      </c>
      <c r="B481" t="s">
        <v>154</v>
      </c>
      <c r="C481" s="13" t="s">
        <v>58</v>
      </c>
      <c r="D481" s="13">
        <v>605</v>
      </c>
      <c r="E481" s="13">
        <v>2613</v>
      </c>
      <c r="F481" s="7">
        <f t="shared" si="21"/>
        <v>4.319</v>
      </c>
      <c r="G481" s="13" t="s">
        <v>31</v>
      </c>
      <c r="I481" s="13" t="s">
        <v>32</v>
      </c>
      <c r="J481" s="13" t="s">
        <v>11</v>
      </c>
      <c r="K481" s="13" t="s">
        <v>168</v>
      </c>
      <c r="L481">
        <v>1</v>
      </c>
      <c r="M481">
        <v>275</v>
      </c>
      <c r="N481">
        <v>275</v>
      </c>
      <c r="O481" t="s">
        <v>36</v>
      </c>
      <c r="P481">
        <v>0</v>
      </c>
      <c r="Q481">
        <v>275</v>
      </c>
      <c r="R481">
        <v>275</v>
      </c>
      <c r="S481">
        <v>1187.7249999999999</v>
      </c>
    </row>
    <row r="482" spans="1:19" x14ac:dyDescent="0.2">
      <c r="A482">
        <v>458</v>
      </c>
      <c r="B482" t="s">
        <v>155</v>
      </c>
      <c r="C482" s="13" t="s">
        <v>60</v>
      </c>
      <c r="D482" s="13">
        <v>2811.27</v>
      </c>
      <c r="E482" s="13">
        <v>2811.27</v>
      </c>
      <c r="F482" s="13"/>
      <c r="G482" s="13" t="s">
        <v>37</v>
      </c>
      <c r="H482" s="13" t="s">
        <v>3</v>
      </c>
      <c r="I482" s="13" t="s">
        <v>32</v>
      </c>
      <c r="J482" s="13" t="s">
        <v>11</v>
      </c>
      <c r="K482" s="13" t="s">
        <v>168</v>
      </c>
      <c r="L482">
        <v>1</v>
      </c>
      <c r="M482">
        <v>1386</v>
      </c>
      <c r="N482">
        <v>1704.78</v>
      </c>
      <c r="O482">
        <v>23</v>
      </c>
      <c r="P482">
        <v>318.77999999999997</v>
      </c>
      <c r="Q482">
        <v>1386</v>
      </c>
      <c r="R482">
        <v>1704.78</v>
      </c>
      <c r="S482">
        <v>1386</v>
      </c>
    </row>
    <row r="483" spans="1:19" x14ac:dyDescent="0.2">
      <c r="A483">
        <v>458</v>
      </c>
      <c r="B483" t="s">
        <v>155</v>
      </c>
      <c r="C483" s="13" t="s">
        <v>60</v>
      </c>
      <c r="F483" s="13"/>
      <c r="G483" s="13" t="s">
        <v>37</v>
      </c>
      <c r="I483" s="13" t="s">
        <v>32</v>
      </c>
      <c r="J483" s="13" t="s">
        <v>2</v>
      </c>
      <c r="K483" s="13" t="s">
        <v>166</v>
      </c>
      <c r="L483">
        <v>1</v>
      </c>
      <c r="M483">
        <v>1425.27</v>
      </c>
      <c r="N483">
        <v>1753.08</v>
      </c>
      <c r="O483">
        <v>23</v>
      </c>
      <c r="P483">
        <v>327.81</v>
      </c>
      <c r="Q483">
        <v>1425.27</v>
      </c>
      <c r="R483">
        <v>1753.08</v>
      </c>
      <c r="S483">
        <v>1425.27</v>
      </c>
    </row>
    <row r="484" spans="1:19" x14ac:dyDescent="0.2">
      <c r="A484">
        <v>461</v>
      </c>
      <c r="B484" t="s">
        <v>156</v>
      </c>
      <c r="C484" s="13" t="s">
        <v>35</v>
      </c>
      <c r="D484" s="13">
        <v>600</v>
      </c>
      <c r="E484" s="13">
        <v>2591.4</v>
      </c>
      <c r="F484" s="7">
        <f t="shared" ref="F484:F513" si="22">ROUND(E484/D484,4)</f>
        <v>4.319</v>
      </c>
      <c r="G484" s="13" t="s">
        <v>31</v>
      </c>
      <c r="H484" s="13" t="s">
        <v>3</v>
      </c>
      <c r="I484" s="13" t="s">
        <v>32</v>
      </c>
      <c r="J484" s="13" t="s">
        <v>11</v>
      </c>
      <c r="K484" s="13" t="s">
        <v>168</v>
      </c>
      <c r="L484">
        <v>1</v>
      </c>
      <c r="M484">
        <v>250</v>
      </c>
      <c r="N484">
        <v>250</v>
      </c>
      <c r="O484" t="s">
        <v>36</v>
      </c>
      <c r="P484">
        <v>0</v>
      </c>
      <c r="Q484">
        <v>250</v>
      </c>
      <c r="R484">
        <v>250</v>
      </c>
      <c r="S484">
        <v>1079.75</v>
      </c>
    </row>
    <row r="485" spans="1:19" x14ac:dyDescent="0.2">
      <c r="A485">
        <v>461</v>
      </c>
      <c r="B485" t="s">
        <v>156</v>
      </c>
      <c r="C485" s="13" t="s">
        <v>35</v>
      </c>
      <c r="D485" s="13">
        <v>600</v>
      </c>
      <c r="E485" s="13">
        <v>2591.4</v>
      </c>
      <c r="F485" s="7">
        <f t="shared" si="22"/>
        <v>4.319</v>
      </c>
      <c r="G485" s="13" t="s">
        <v>31</v>
      </c>
      <c r="I485" s="13" t="s">
        <v>32</v>
      </c>
      <c r="J485" s="13" t="s">
        <v>11</v>
      </c>
      <c r="K485" s="13" t="s">
        <v>168</v>
      </c>
      <c r="L485">
        <v>1</v>
      </c>
      <c r="M485">
        <v>350</v>
      </c>
      <c r="N485">
        <v>350</v>
      </c>
      <c r="O485" t="s">
        <v>36</v>
      </c>
      <c r="P485">
        <v>0</v>
      </c>
      <c r="Q485">
        <v>350</v>
      </c>
      <c r="R485">
        <v>350</v>
      </c>
      <c r="S485">
        <v>1511.65</v>
      </c>
    </row>
    <row r="486" spans="1:19" x14ac:dyDescent="0.2">
      <c r="A486">
        <v>463</v>
      </c>
      <c r="B486" s="3">
        <v>45411</v>
      </c>
      <c r="C486" s="13" t="s">
        <v>54</v>
      </c>
      <c r="D486" s="13">
        <v>275</v>
      </c>
      <c r="E486" s="13">
        <v>1187.73</v>
      </c>
      <c r="F486" s="7">
        <f t="shared" si="22"/>
        <v>4.319</v>
      </c>
      <c r="G486" s="13" t="s">
        <v>31</v>
      </c>
      <c r="H486" s="13" t="s">
        <v>3</v>
      </c>
      <c r="I486" s="13" t="s">
        <v>32</v>
      </c>
      <c r="J486" s="13" t="s">
        <v>11</v>
      </c>
      <c r="K486" s="13" t="s">
        <v>168</v>
      </c>
      <c r="L486">
        <v>1</v>
      </c>
      <c r="M486">
        <v>275</v>
      </c>
      <c r="N486">
        <v>275</v>
      </c>
      <c r="O486" t="s">
        <v>36</v>
      </c>
      <c r="P486">
        <v>0</v>
      </c>
      <c r="Q486">
        <v>275</v>
      </c>
      <c r="R486">
        <v>275</v>
      </c>
      <c r="S486">
        <v>1187.7249999999999</v>
      </c>
    </row>
    <row r="487" spans="1:19" x14ac:dyDescent="0.2">
      <c r="A487">
        <v>464</v>
      </c>
      <c r="B487" s="3">
        <v>45410</v>
      </c>
      <c r="C487" s="13" t="s">
        <v>53</v>
      </c>
      <c r="D487" s="13">
        <v>391.2</v>
      </c>
      <c r="E487" s="13">
        <v>1689.59</v>
      </c>
      <c r="F487" s="7">
        <f t="shared" si="22"/>
        <v>4.319</v>
      </c>
      <c r="G487" s="13" t="s">
        <v>31</v>
      </c>
      <c r="H487" s="13" t="s">
        <v>3</v>
      </c>
      <c r="I487" s="13" t="s">
        <v>32</v>
      </c>
      <c r="J487" s="13" t="s">
        <v>2</v>
      </c>
      <c r="K487" s="13" t="s">
        <v>166</v>
      </c>
      <c r="L487">
        <v>1</v>
      </c>
      <c r="M487">
        <v>330</v>
      </c>
      <c r="N487">
        <v>405.9</v>
      </c>
      <c r="O487">
        <v>23</v>
      </c>
      <c r="P487">
        <v>75.900000000000006</v>
      </c>
      <c r="Q487">
        <v>330</v>
      </c>
      <c r="R487">
        <v>405.9</v>
      </c>
      <c r="S487">
        <v>1425.27</v>
      </c>
    </row>
    <row r="488" spans="1:19" x14ac:dyDescent="0.2">
      <c r="A488">
        <v>464</v>
      </c>
      <c r="B488" s="3">
        <v>45410</v>
      </c>
      <c r="C488" s="13" t="s">
        <v>53</v>
      </c>
      <c r="D488" s="13">
        <v>391.2</v>
      </c>
      <c r="E488" s="13">
        <v>1689.59</v>
      </c>
      <c r="F488" s="7">
        <f t="shared" si="22"/>
        <v>4.319</v>
      </c>
      <c r="G488" s="13" t="s">
        <v>31</v>
      </c>
      <c r="I488" s="13" t="s">
        <v>32</v>
      </c>
      <c r="J488" s="13" t="s">
        <v>11</v>
      </c>
      <c r="K488" s="13" t="s">
        <v>168</v>
      </c>
      <c r="L488">
        <v>0.9</v>
      </c>
      <c r="M488">
        <v>68</v>
      </c>
      <c r="N488">
        <v>83.64</v>
      </c>
      <c r="O488">
        <v>23</v>
      </c>
      <c r="P488">
        <v>14.08</v>
      </c>
      <c r="Q488">
        <v>61.2</v>
      </c>
      <c r="R488">
        <v>75.28</v>
      </c>
      <c r="S488">
        <v>264.32280000000003</v>
      </c>
    </row>
    <row r="489" spans="1:19" x14ac:dyDescent="0.2">
      <c r="A489">
        <v>465</v>
      </c>
      <c r="B489" s="3">
        <v>45409</v>
      </c>
      <c r="C489" s="13" t="s">
        <v>55</v>
      </c>
      <c r="D489" s="13">
        <v>1113.3</v>
      </c>
      <c r="E489" s="13">
        <v>4808.34</v>
      </c>
      <c r="F489" s="7">
        <f t="shared" si="22"/>
        <v>4.319</v>
      </c>
      <c r="G489" s="13" t="s">
        <v>31</v>
      </c>
      <c r="H489" s="13" t="s">
        <v>3</v>
      </c>
      <c r="I489" s="13" t="s">
        <v>32</v>
      </c>
      <c r="J489" s="13" t="s">
        <v>2</v>
      </c>
      <c r="K489" s="13" t="s">
        <v>166</v>
      </c>
      <c r="L489">
        <v>1</v>
      </c>
      <c r="M489">
        <v>935</v>
      </c>
      <c r="N489">
        <v>935</v>
      </c>
      <c r="O489" t="s">
        <v>36</v>
      </c>
      <c r="P489">
        <v>0</v>
      </c>
      <c r="Q489">
        <v>935</v>
      </c>
      <c r="R489">
        <v>935</v>
      </c>
      <c r="S489">
        <v>4038.2649999999999</v>
      </c>
    </row>
    <row r="490" spans="1:19" x14ac:dyDescent="0.2">
      <c r="A490">
        <v>465</v>
      </c>
      <c r="B490" s="3">
        <v>45409</v>
      </c>
      <c r="C490" s="13" t="s">
        <v>55</v>
      </c>
      <c r="D490" s="13">
        <v>1113.3</v>
      </c>
      <c r="E490" s="13">
        <v>4808.34</v>
      </c>
      <c r="F490" s="7">
        <f t="shared" si="22"/>
        <v>4.319</v>
      </c>
      <c r="G490" s="13" t="s">
        <v>31</v>
      </c>
      <c r="I490" s="13" t="s">
        <v>32</v>
      </c>
      <c r="J490" s="13" t="s">
        <v>11</v>
      </c>
      <c r="K490" s="13" t="s">
        <v>168</v>
      </c>
      <c r="L490">
        <v>1</v>
      </c>
      <c r="M490">
        <v>137.5</v>
      </c>
      <c r="N490">
        <v>137.5</v>
      </c>
      <c r="O490" t="s">
        <v>36</v>
      </c>
      <c r="P490">
        <v>0</v>
      </c>
      <c r="Q490">
        <v>137.5</v>
      </c>
      <c r="R490">
        <v>137.5</v>
      </c>
      <c r="S490">
        <v>593.86249999999995</v>
      </c>
    </row>
    <row r="491" spans="1:19" x14ac:dyDescent="0.2">
      <c r="A491">
        <v>465</v>
      </c>
      <c r="B491" s="3">
        <v>45409</v>
      </c>
      <c r="C491" s="13" t="s">
        <v>55</v>
      </c>
      <c r="D491" s="13">
        <v>1113.3</v>
      </c>
      <c r="E491" s="13">
        <v>4808.34</v>
      </c>
      <c r="F491" s="7">
        <f t="shared" si="22"/>
        <v>4.319</v>
      </c>
      <c r="G491" s="13" t="s">
        <v>31</v>
      </c>
      <c r="I491" s="13" t="s">
        <v>32</v>
      </c>
      <c r="J491" s="13" t="s">
        <v>11</v>
      </c>
      <c r="K491" s="13" t="s">
        <v>168</v>
      </c>
      <c r="L491">
        <v>0.6</v>
      </c>
      <c r="M491">
        <v>68</v>
      </c>
      <c r="N491">
        <v>68</v>
      </c>
      <c r="O491" t="s">
        <v>36</v>
      </c>
      <c r="P491">
        <v>0</v>
      </c>
      <c r="Q491">
        <v>40.799999999999997</v>
      </c>
      <c r="R491">
        <v>40.799999999999997</v>
      </c>
      <c r="S491">
        <v>176.21519999999998</v>
      </c>
    </row>
    <row r="492" spans="1:19" x14ac:dyDescent="0.2">
      <c r="A492">
        <v>466</v>
      </c>
      <c r="B492" s="3">
        <v>45408</v>
      </c>
      <c r="C492" s="13" t="s">
        <v>56</v>
      </c>
      <c r="D492" s="13">
        <v>302.5</v>
      </c>
      <c r="E492" s="13">
        <v>1306.5</v>
      </c>
      <c r="F492" s="7">
        <f t="shared" si="22"/>
        <v>4.319</v>
      </c>
      <c r="G492" s="13" t="s">
        <v>31</v>
      </c>
      <c r="H492" s="13" t="s">
        <v>3</v>
      </c>
      <c r="I492" s="13" t="s">
        <v>32</v>
      </c>
      <c r="J492" s="13" t="s">
        <v>2</v>
      </c>
      <c r="K492" s="13" t="s">
        <v>166</v>
      </c>
      <c r="L492">
        <v>1</v>
      </c>
      <c r="M492">
        <v>165</v>
      </c>
      <c r="N492">
        <v>165</v>
      </c>
      <c r="O492" t="s">
        <v>36</v>
      </c>
      <c r="P492">
        <v>0</v>
      </c>
      <c r="Q492">
        <v>165</v>
      </c>
      <c r="R492">
        <v>165</v>
      </c>
      <c r="S492">
        <v>712.63499999999999</v>
      </c>
    </row>
    <row r="493" spans="1:19" x14ac:dyDescent="0.2">
      <c r="A493">
        <v>466</v>
      </c>
      <c r="B493" s="3">
        <v>45408</v>
      </c>
      <c r="C493" s="13" t="s">
        <v>56</v>
      </c>
      <c r="D493" s="13">
        <v>302.5</v>
      </c>
      <c r="E493" s="13">
        <v>1306.5</v>
      </c>
      <c r="F493" s="7">
        <f t="shared" si="22"/>
        <v>4.319</v>
      </c>
      <c r="G493" s="13" t="s">
        <v>31</v>
      </c>
      <c r="I493" s="13" t="s">
        <v>32</v>
      </c>
      <c r="J493" s="13" t="s">
        <v>11</v>
      </c>
      <c r="K493" s="13" t="s">
        <v>168</v>
      </c>
      <c r="L493">
        <v>1</v>
      </c>
      <c r="M493">
        <v>137.5</v>
      </c>
      <c r="N493">
        <v>137.5</v>
      </c>
      <c r="O493" t="s">
        <v>36</v>
      </c>
      <c r="P493">
        <v>0</v>
      </c>
      <c r="Q493">
        <v>137.5</v>
      </c>
      <c r="R493">
        <v>137.5</v>
      </c>
      <c r="S493">
        <v>593.86249999999995</v>
      </c>
    </row>
    <row r="494" spans="1:19" x14ac:dyDescent="0.2">
      <c r="A494">
        <v>467</v>
      </c>
      <c r="B494" s="3">
        <v>45407</v>
      </c>
      <c r="C494" s="13" t="s">
        <v>57</v>
      </c>
      <c r="D494" s="13">
        <v>3373.75</v>
      </c>
      <c r="E494" s="13">
        <v>14571.23</v>
      </c>
      <c r="F494" s="7">
        <f t="shared" si="22"/>
        <v>4.319</v>
      </c>
      <c r="G494" s="13" t="s">
        <v>31</v>
      </c>
      <c r="H494" s="13" t="s">
        <v>3</v>
      </c>
      <c r="I494" s="13" t="s">
        <v>32</v>
      </c>
      <c r="J494" s="13" t="s">
        <v>2</v>
      </c>
      <c r="K494" s="13" t="s">
        <v>166</v>
      </c>
      <c r="L494">
        <v>1</v>
      </c>
      <c r="M494">
        <v>1100</v>
      </c>
      <c r="N494">
        <v>1100</v>
      </c>
      <c r="O494" t="s">
        <v>36</v>
      </c>
      <c r="P494">
        <v>0</v>
      </c>
      <c r="Q494">
        <v>1100</v>
      </c>
      <c r="R494">
        <v>1100</v>
      </c>
      <c r="S494">
        <v>4750.8999999999996</v>
      </c>
    </row>
    <row r="495" spans="1:19" x14ac:dyDescent="0.2">
      <c r="A495">
        <v>467</v>
      </c>
      <c r="B495" s="3">
        <v>45407</v>
      </c>
      <c r="C495" s="13" t="s">
        <v>57</v>
      </c>
      <c r="D495" s="13">
        <v>3373.75</v>
      </c>
      <c r="E495" s="13">
        <v>14571.23</v>
      </c>
      <c r="F495" s="7">
        <f t="shared" si="22"/>
        <v>4.319</v>
      </c>
      <c r="G495" s="13" t="s">
        <v>31</v>
      </c>
      <c r="I495" s="13" t="s">
        <v>32</v>
      </c>
      <c r="J495" s="13" t="s">
        <v>2</v>
      </c>
      <c r="K495" s="13" t="s">
        <v>166</v>
      </c>
      <c r="L495">
        <v>1</v>
      </c>
      <c r="M495">
        <v>1100</v>
      </c>
      <c r="N495">
        <v>1100</v>
      </c>
      <c r="O495" t="s">
        <v>36</v>
      </c>
      <c r="P495">
        <v>0</v>
      </c>
      <c r="Q495">
        <v>1100</v>
      </c>
      <c r="R495">
        <v>1100</v>
      </c>
      <c r="S495">
        <v>4750.8999999999996</v>
      </c>
    </row>
    <row r="496" spans="1:19" x14ac:dyDescent="0.2">
      <c r="A496">
        <v>467</v>
      </c>
      <c r="B496" s="3">
        <v>45407</v>
      </c>
      <c r="C496" s="13" t="s">
        <v>57</v>
      </c>
      <c r="D496" s="13">
        <v>3373.75</v>
      </c>
      <c r="E496" s="13">
        <v>14571.23</v>
      </c>
      <c r="F496" s="7">
        <f t="shared" si="22"/>
        <v>4.319</v>
      </c>
      <c r="G496" s="13" t="s">
        <v>31</v>
      </c>
      <c r="I496" s="13" t="s">
        <v>32</v>
      </c>
      <c r="J496" s="13" t="s">
        <v>11</v>
      </c>
      <c r="K496" s="13" t="s">
        <v>168</v>
      </c>
      <c r="L496">
        <v>1</v>
      </c>
      <c r="M496">
        <v>500</v>
      </c>
      <c r="N496">
        <v>500</v>
      </c>
      <c r="O496" t="s">
        <v>36</v>
      </c>
      <c r="P496">
        <v>0</v>
      </c>
      <c r="Q496">
        <v>500</v>
      </c>
      <c r="R496">
        <v>500</v>
      </c>
      <c r="S496">
        <v>2159.5</v>
      </c>
    </row>
    <row r="497" spans="1:19" x14ac:dyDescent="0.2">
      <c r="A497">
        <v>467</v>
      </c>
      <c r="B497" s="3">
        <v>45407</v>
      </c>
      <c r="C497" s="13" t="s">
        <v>57</v>
      </c>
      <c r="D497" s="13">
        <v>3373.75</v>
      </c>
      <c r="E497" s="13">
        <v>14571.23</v>
      </c>
      <c r="F497" s="7">
        <f t="shared" si="22"/>
        <v>4.319</v>
      </c>
      <c r="G497" s="13" t="s">
        <v>31</v>
      </c>
      <c r="I497" s="13" t="s">
        <v>32</v>
      </c>
      <c r="J497" s="13" t="s">
        <v>6</v>
      </c>
      <c r="K497" s="13" t="s">
        <v>179</v>
      </c>
      <c r="L497">
        <v>9.8000000000000007</v>
      </c>
      <c r="M497">
        <v>68.75</v>
      </c>
      <c r="N497">
        <v>68.75</v>
      </c>
      <c r="O497" t="s">
        <v>36</v>
      </c>
      <c r="P497">
        <v>0</v>
      </c>
      <c r="Q497">
        <v>673.75</v>
      </c>
      <c r="R497">
        <v>673.75</v>
      </c>
      <c r="S497">
        <v>2909.92625</v>
      </c>
    </row>
    <row r="498" spans="1:19" x14ac:dyDescent="0.2">
      <c r="A498">
        <v>468</v>
      </c>
      <c r="B498" s="3">
        <v>45406</v>
      </c>
      <c r="C498" s="13" t="s">
        <v>43</v>
      </c>
      <c r="D498" s="13">
        <v>1616.56</v>
      </c>
      <c r="E498" s="13">
        <v>6981.92</v>
      </c>
      <c r="F498" s="7">
        <f t="shared" si="22"/>
        <v>4.319</v>
      </c>
      <c r="G498" s="13" t="s">
        <v>31</v>
      </c>
      <c r="H498" s="13" t="s">
        <v>3</v>
      </c>
      <c r="I498" s="13" t="s">
        <v>32</v>
      </c>
      <c r="J498" s="13" t="s">
        <v>2</v>
      </c>
      <c r="K498" s="13" t="s">
        <v>166</v>
      </c>
      <c r="L498">
        <v>1</v>
      </c>
      <c r="M498">
        <v>1100</v>
      </c>
      <c r="N498">
        <v>1100</v>
      </c>
      <c r="O498" t="s">
        <v>36</v>
      </c>
      <c r="P498">
        <v>0</v>
      </c>
      <c r="Q498">
        <v>1100</v>
      </c>
      <c r="R498">
        <v>1100</v>
      </c>
      <c r="S498">
        <v>4750.8999999999996</v>
      </c>
    </row>
    <row r="499" spans="1:19" x14ac:dyDescent="0.2">
      <c r="A499">
        <v>468</v>
      </c>
      <c r="B499" s="3">
        <v>45406</v>
      </c>
      <c r="C499" s="13" t="s">
        <v>43</v>
      </c>
      <c r="D499" s="13">
        <v>1616.56</v>
      </c>
      <c r="E499" s="13">
        <v>6981.92</v>
      </c>
      <c r="F499" s="7">
        <f t="shared" si="22"/>
        <v>4.319</v>
      </c>
      <c r="G499" s="13" t="s">
        <v>31</v>
      </c>
      <c r="I499" s="13" t="s">
        <v>32</v>
      </c>
      <c r="J499" s="13" t="s">
        <v>11</v>
      </c>
      <c r="K499" s="13" t="s">
        <v>168</v>
      </c>
      <c r="L499">
        <v>1</v>
      </c>
      <c r="M499">
        <v>275</v>
      </c>
      <c r="N499">
        <v>275</v>
      </c>
      <c r="O499" t="s">
        <v>36</v>
      </c>
      <c r="P499">
        <v>0</v>
      </c>
      <c r="Q499">
        <v>275</v>
      </c>
      <c r="R499">
        <v>275</v>
      </c>
      <c r="S499">
        <v>1187.7249999999999</v>
      </c>
    </row>
    <row r="500" spans="1:19" x14ac:dyDescent="0.2">
      <c r="A500">
        <v>468</v>
      </c>
      <c r="B500" s="3">
        <v>45406</v>
      </c>
      <c r="C500" s="13" t="s">
        <v>43</v>
      </c>
      <c r="D500" s="13">
        <v>1616.56</v>
      </c>
      <c r="E500" s="13">
        <v>6981.92</v>
      </c>
      <c r="F500" s="7">
        <f t="shared" si="22"/>
        <v>4.319</v>
      </c>
      <c r="G500" s="13" t="s">
        <v>31</v>
      </c>
      <c r="I500" s="13" t="s">
        <v>32</v>
      </c>
      <c r="J500" s="13" t="s">
        <v>9</v>
      </c>
      <c r="K500" s="13" t="s">
        <v>172</v>
      </c>
      <c r="L500">
        <v>6039</v>
      </c>
      <c r="M500">
        <v>0.04</v>
      </c>
      <c r="N500">
        <v>0.04</v>
      </c>
      <c r="O500" t="s">
        <v>36</v>
      </c>
      <c r="P500">
        <v>0</v>
      </c>
      <c r="Q500">
        <v>241.56</v>
      </c>
      <c r="R500">
        <v>241.56</v>
      </c>
      <c r="S500">
        <v>1043.29764</v>
      </c>
    </row>
    <row r="501" spans="1:19" x14ac:dyDescent="0.2">
      <c r="A501">
        <v>470</v>
      </c>
      <c r="B501" s="3">
        <v>45404</v>
      </c>
      <c r="C501" s="13" t="s">
        <v>59</v>
      </c>
      <c r="D501" s="13">
        <v>914.38</v>
      </c>
      <c r="E501" s="13">
        <v>3949.21</v>
      </c>
      <c r="F501" s="7">
        <f t="shared" si="22"/>
        <v>4.319</v>
      </c>
      <c r="G501" s="13" t="s">
        <v>31</v>
      </c>
      <c r="H501" s="13" t="s">
        <v>3</v>
      </c>
      <c r="I501" s="13" t="s">
        <v>32</v>
      </c>
      <c r="J501" s="13" t="s">
        <v>2</v>
      </c>
      <c r="K501" s="13" t="s">
        <v>166</v>
      </c>
      <c r="L501">
        <v>1</v>
      </c>
      <c r="M501">
        <v>330</v>
      </c>
      <c r="N501">
        <v>330</v>
      </c>
      <c r="O501" t="s">
        <v>36</v>
      </c>
      <c r="P501">
        <v>0</v>
      </c>
      <c r="Q501">
        <v>330</v>
      </c>
      <c r="R501">
        <v>330</v>
      </c>
      <c r="S501">
        <v>1425.27</v>
      </c>
    </row>
    <row r="502" spans="1:19" x14ac:dyDescent="0.2">
      <c r="A502">
        <v>470</v>
      </c>
      <c r="B502" s="3">
        <v>45404</v>
      </c>
      <c r="C502" s="13" t="s">
        <v>59</v>
      </c>
      <c r="D502" s="13">
        <v>914.38</v>
      </c>
      <c r="E502" s="13">
        <v>3949.21</v>
      </c>
      <c r="F502" s="7">
        <f t="shared" si="22"/>
        <v>4.319</v>
      </c>
      <c r="G502" s="13" t="s">
        <v>31</v>
      </c>
      <c r="I502" s="13" t="s">
        <v>32</v>
      </c>
      <c r="J502" s="13" t="s">
        <v>11</v>
      </c>
      <c r="K502" s="13" t="s">
        <v>168</v>
      </c>
      <c r="L502">
        <v>1</v>
      </c>
      <c r="M502">
        <v>275</v>
      </c>
      <c r="N502">
        <v>275</v>
      </c>
      <c r="O502" t="s">
        <v>36</v>
      </c>
      <c r="P502">
        <v>0</v>
      </c>
      <c r="Q502">
        <v>275</v>
      </c>
      <c r="R502">
        <v>275</v>
      </c>
      <c r="S502">
        <v>1187.7249999999999</v>
      </c>
    </row>
    <row r="503" spans="1:19" x14ac:dyDescent="0.2">
      <c r="A503">
        <v>470</v>
      </c>
      <c r="B503" s="3">
        <v>45404</v>
      </c>
      <c r="C503" s="13" t="s">
        <v>59</v>
      </c>
      <c r="D503" s="13">
        <v>914.38</v>
      </c>
      <c r="E503" s="13">
        <v>3949.21</v>
      </c>
      <c r="F503" s="7">
        <f t="shared" si="22"/>
        <v>4.319</v>
      </c>
      <c r="G503" s="13" t="s">
        <v>31</v>
      </c>
      <c r="I503" s="13" t="s">
        <v>32</v>
      </c>
      <c r="J503" s="13" t="s">
        <v>11</v>
      </c>
      <c r="K503" s="13" t="s">
        <v>168</v>
      </c>
      <c r="L503">
        <v>4.5</v>
      </c>
      <c r="M503">
        <v>68.75</v>
      </c>
      <c r="N503">
        <v>68.75</v>
      </c>
      <c r="O503" t="s">
        <v>36</v>
      </c>
      <c r="P503">
        <v>0</v>
      </c>
      <c r="Q503">
        <v>309.38</v>
      </c>
      <c r="R503">
        <v>309.38</v>
      </c>
      <c r="S503">
        <v>1336.190625</v>
      </c>
    </row>
    <row r="504" spans="1:19" x14ac:dyDescent="0.2">
      <c r="A504">
        <v>471</v>
      </c>
      <c r="B504" s="3">
        <v>45403</v>
      </c>
      <c r="C504" s="13" t="s">
        <v>62</v>
      </c>
      <c r="D504" s="13">
        <v>1384.38</v>
      </c>
      <c r="E504" s="13">
        <v>5979.14</v>
      </c>
      <c r="F504" s="7">
        <f t="shared" si="22"/>
        <v>4.319</v>
      </c>
      <c r="G504" s="13" t="s">
        <v>31</v>
      </c>
      <c r="H504" s="13" t="s">
        <v>3</v>
      </c>
      <c r="I504" s="13" t="s">
        <v>32</v>
      </c>
      <c r="J504" s="13" t="s">
        <v>2</v>
      </c>
      <c r="K504" s="13" t="s">
        <v>166</v>
      </c>
      <c r="L504">
        <v>1</v>
      </c>
      <c r="M504">
        <v>800</v>
      </c>
      <c r="N504">
        <v>800</v>
      </c>
      <c r="O504" t="s">
        <v>36</v>
      </c>
      <c r="P504">
        <v>0</v>
      </c>
      <c r="Q504">
        <v>800</v>
      </c>
      <c r="R504">
        <v>800</v>
      </c>
      <c r="S504">
        <v>3455.2</v>
      </c>
    </row>
    <row r="505" spans="1:19" x14ac:dyDescent="0.2">
      <c r="A505">
        <v>471</v>
      </c>
      <c r="B505" s="3">
        <v>45403</v>
      </c>
      <c r="C505" s="13" t="s">
        <v>62</v>
      </c>
      <c r="D505" s="13">
        <v>1384.38</v>
      </c>
      <c r="E505" s="13">
        <v>5979.14</v>
      </c>
      <c r="F505" s="7">
        <f t="shared" si="22"/>
        <v>4.319</v>
      </c>
      <c r="G505" s="13" t="s">
        <v>31</v>
      </c>
      <c r="I505" s="13" t="s">
        <v>32</v>
      </c>
      <c r="J505" s="13" t="s">
        <v>6</v>
      </c>
      <c r="K505" s="13" t="s">
        <v>179</v>
      </c>
      <c r="L505">
        <v>8.5</v>
      </c>
      <c r="M505">
        <v>68.75</v>
      </c>
      <c r="N505">
        <v>68.75</v>
      </c>
      <c r="O505" t="s">
        <v>36</v>
      </c>
      <c r="P505">
        <v>0</v>
      </c>
      <c r="Q505">
        <v>584.38</v>
      </c>
      <c r="R505">
        <v>584.38</v>
      </c>
      <c r="S505">
        <v>2523.9156250000001</v>
      </c>
    </row>
    <row r="506" spans="1:19" x14ac:dyDescent="0.2">
      <c r="A506">
        <v>472</v>
      </c>
      <c r="B506" s="3">
        <v>45402</v>
      </c>
      <c r="C506" s="13" t="s">
        <v>63</v>
      </c>
      <c r="D506" s="13">
        <v>3036.88</v>
      </c>
      <c r="E506" s="13">
        <v>13116.28</v>
      </c>
      <c r="F506" s="7">
        <f t="shared" si="22"/>
        <v>4.319</v>
      </c>
      <c r="G506" s="13" t="s">
        <v>31</v>
      </c>
      <c r="H506" s="13" t="s">
        <v>3</v>
      </c>
      <c r="I506" s="13" t="s">
        <v>32</v>
      </c>
      <c r="J506" s="13" t="s">
        <v>2</v>
      </c>
      <c r="K506" s="13" t="s">
        <v>166</v>
      </c>
      <c r="L506">
        <v>1</v>
      </c>
      <c r="M506">
        <v>2590</v>
      </c>
      <c r="N506">
        <v>2590</v>
      </c>
      <c r="O506" t="s">
        <v>36</v>
      </c>
      <c r="P506">
        <v>0</v>
      </c>
      <c r="Q506">
        <v>2590</v>
      </c>
      <c r="R506">
        <v>2590</v>
      </c>
      <c r="S506">
        <v>11186.21</v>
      </c>
    </row>
    <row r="507" spans="1:19" x14ac:dyDescent="0.2">
      <c r="A507">
        <v>472</v>
      </c>
      <c r="B507" s="3">
        <v>45402</v>
      </c>
      <c r="C507" s="13" t="s">
        <v>63</v>
      </c>
      <c r="D507" s="13">
        <v>3036.88</v>
      </c>
      <c r="E507" s="13">
        <v>13116.28</v>
      </c>
      <c r="F507" s="7">
        <f t="shared" si="22"/>
        <v>4.319</v>
      </c>
      <c r="G507" s="13" t="s">
        <v>31</v>
      </c>
      <c r="I507" s="13" t="s">
        <v>32</v>
      </c>
      <c r="J507" s="13" t="s">
        <v>11</v>
      </c>
      <c r="K507" s="13" t="s">
        <v>168</v>
      </c>
      <c r="L507">
        <v>1</v>
      </c>
      <c r="M507">
        <v>275</v>
      </c>
      <c r="N507">
        <v>275</v>
      </c>
      <c r="O507" t="s">
        <v>36</v>
      </c>
      <c r="P507">
        <v>0</v>
      </c>
      <c r="Q507">
        <v>275</v>
      </c>
      <c r="R507">
        <v>275</v>
      </c>
      <c r="S507">
        <v>1187.7249999999999</v>
      </c>
    </row>
    <row r="508" spans="1:19" x14ac:dyDescent="0.2">
      <c r="A508">
        <v>472</v>
      </c>
      <c r="B508" s="3">
        <v>45402</v>
      </c>
      <c r="C508" s="13" t="s">
        <v>63</v>
      </c>
      <c r="D508" s="13">
        <v>3036.88</v>
      </c>
      <c r="E508" s="13">
        <v>13116.28</v>
      </c>
      <c r="F508" s="7">
        <f t="shared" si="22"/>
        <v>4.319</v>
      </c>
      <c r="G508" s="13" t="s">
        <v>31</v>
      </c>
      <c r="I508" s="13" t="s">
        <v>32</v>
      </c>
      <c r="J508" s="13" t="s">
        <v>11</v>
      </c>
      <c r="K508" s="13" t="s">
        <v>168</v>
      </c>
      <c r="L508">
        <v>2.5</v>
      </c>
      <c r="M508">
        <v>68.75</v>
      </c>
      <c r="N508">
        <v>68.75</v>
      </c>
      <c r="O508" t="s">
        <v>36</v>
      </c>
      <c r="P508">
        <v>0</v>
      </c>
      <c r="Q508">
        <v>171.88</v>
      </c>
      <c r="R508">
        <v>171.88</v>
      </c>
      <c r="S508">
        <v>742.328125</v>
      </c>
    </row>
    <row r="509" spans="1:19" x14ac:dyDescent="0.2">
      <c r="A509">
        <v>473</v>
      </c>
      <c r="B509" s="3">
        <v>45401</v>
      </c>
      <c r="C509" s="13" t="s">
        <v>41</v>
      </c>
      <c r="D509" s="13">
        <v>7543.75</v>
      </c>
      <c r="E509" s="13">
        <v>32581.46</v>
      </c>
      <c r="F509" s="7">
        <f t="shared" si="22"/>
        <v>4.319</v>
      </c>
      <c r="G509" s="13" t="s">
        <v>31</v>
      </c>
      <c r="H509" s="13" t="s">
        <v>3</v>
      </c>
      <c r="I509" s="13" t="s">
        <v>32</v>
      </c>
      <c r="J509" s="13" t="s">
        <v>2</v>
      </c>
      <c r="K509" s="13" t="s">
        <v>166</v>
      </c>
      <c r="L509">
        <v>1</v>
      </c>
      <c r="M509">
        <v>1100</v>
      </c>
      <c r="N509">
        <v>1100</v>
      </c>
      <c r="O509" t="s">
        <v>36</v>
      </c>
      <c r="P509">
        <v>0</v>
      </c>
      <c r="Q509">
        <v>1100</v>
      </c>
      <c r="R509">
        <v>1100</v>
      </c>
      <c r="S509">
        <v>4750.8999999999996</v>
      </c>
    </row>
    <row r="510" spans="1:19" x14ac:dyDescent="0.2">
      <c r="A510">
        <v>473</v>
      </c>
      <c r="B510" s="3">
        <v>45401</v>
      </c>
      <c r="C510" s="13" t="s">
        <v>41</v>
      </c>
      <c r="D510" s="13">
        <v>7543.75</v>
      </c>
      <c r="E510" s="13">
        <v>32581.46</v>
      </c>
      <c r="F510" s="7">
        <f t="shared" si="22"/>
        <v>4.319</v>
      </c>
      <c r="G510" s="13" t="s">
        <v>31</v>
      </c>
      <c r="I510" s="13" t="s">
        <v>32</v>
      </c>
      <c r="J510" s="13" t="s">
        <v>2</v>
      </c>
      <c r="K510" s="13" t="s">
        <v>166</v>
      </c>
      <c r="L510">
        <v>1</v>
      </c>
      <c r="M510">
        <v>1100</v>
      </c>
      <c r="N510">
        <v>1100</v>
      </c>
      <c r="O510" t="s">
        <v>36</v>
      </c>
      <c r="P510">
        <v>0</v>
      </c>
      <c r="Q510">
        <v>1100</v>
      </c>
      <c r="R510">
        <v>1100</v>
      </c>
      <c r="S510">
        <v>4750.8999999999996</v>
      </c>
    </row>
    <row r="511" spans="1:19" x14ac:dyDescent="0.2">
      <c r="A511">
        <v>473</v>
      </c>
      <c r="B511" s="3">
        <v>45401</v>
      </c>
      <c r="C511" s="13" t="s">
        <v>41</v>
      </c>
      <c r="D511" s="13">
        <v>7543.75</v>
      </c>
      <c r="E511" s="13">
        <v>32581.46</v>
      </c>
      <c r="F511" s="7">
        <f t="shared" si="22"/>
        <v>4.319</v>
      </c>
      <c r="G511" s="13" t="s">
        <v>31</v>
      </c>
      <c r="I511" s="13" t="s">
        <v>32</v>
      </c>
      <c r="J511" s="13" t="s">
        <v>11</v>
      </c>
      <c r="K511" s="13" t="s">
        <v>168</v>
      </c>
      <c r="L511">
        <v>1</v>
      </c>
      <c r="M511">
        <v>275</v>
      </c>
      <c r="N511">
        <v>275</v>
      </c>
      <c r="O511" t="s">
        <v>36</v>
      </c>
      <c r="P511">
        <v>0</v>
      </c>
      <c r="Q511">
        <v>275</v>
      </c>
      <c r="R511">
        <v>275</v>
      </c>
      <c r="S511">
        <v>1187.7249999999999</v>
      </c>
    </row>
    <row r="512" spans="1:19" x14ac:dyDescent="0.2">
      <c r="A512">
        <v>473</v>
      </c>
      <c r="B512" s="3">
        <v>45401</v>
      </c>
      <c r="C512" s="13" t="s">
        <v>41</v>
      </c>
      <c r="D512" s="13">
        <v>7543.75</v>
      </c>
      <c r="E512" s="13">
        <v>32581.46</v>
      </c>
      <c r="F512" s="7">
        <f t="shared" si="22"/>
        <v>4.319</v>
      </c>
      <c r="G512" s="13" t="s">
        <v>31</v>
      </c>
      <c r="I512" s="13" t="s">
        <v>32</v>
      </c>
      <c r="J512" s="13" t="s">
        <v>6</v>
      </c>
      <c r="K512" s="13" t="s">
        <v>179</v>
      </c>
      <c r="L512">
        <v>1</v>
      </c>
      <c r="M512">
        <v>68.75</v>
      </c>
      <c r="N512">
        <v>68.75</v>
      </c>
      <c r="O512" t="s">
        <v>36</v>
      </c>
      <c r="P512">
        <v>0</v>
      </c>
      <c r="Q512">
        <v>68.75</v>
      </c>
      <c r="R512">
        <v>68.75</v>
      </c>
      <c r="S512">
        <v>296.93124999999998</v>
      </c>
    </row>
    <row r="513" spans="1:19" x14ac:dyDescent="0.2">
      <c r="A513">
        <v>473</v>
      </c>
      <c r="B513" s="3">
        <v>45401</v>
      </c>
      <c r="C513" s="13" t="s">
        <v>41</v>
      </c>
      <c r="D513" s="13">
        <v>7543.75</v>
      </c>
      <c r="E513" s="13">
        <v>32581.46</v>
      </c>
      <c r="F513" s="7">
        <f t="shared" si="22"/>
        <v>4.319</v>
      </c>
      <c r="G513" s="13" t="s">
        <v>31</v>
      </c>
      <c r="I513" s="13" t="s">
        <v>32</v>
      </c>
      <c r="J513" s="13" t="s">
        <v>10</v>
      </c>
      <c r="K513" s="13" t="s">
        <v>166</v>
      </c>
      <c r="L513">
        <v>1</v>
      </c>
      <c r="M513">
        <v>5000</v>
      </c>
      <c r="N513">
        <v>5000</v>
      </c>
      <c r="O513" t="s">
        <v>36</v>
      </c>
      <c r="P513">
        <v>0</v>
      </c>
      <c r="Q513">
        <v>5000</v>
      </c>
      <c r="R513">
        <v>5000</v>
      </c>
      <c r="S513">
        <v>21595</v>
      </c>
    </row>
    <row r="514" spans="1:19" x14ac:dyDescent="0.2">
      <c r="A514">
        <v>475</v>
      </c>
      <c r="B514" s="3">
        <v>45399</v>
      </c>
      <c r="C514" s="13" t="s">
        <v>64</v>
      </c>
      <c r="D514" s="13">
        <v>334738.3</v>
      </c>
      <c r="E514" s="13">
        <v>334738.33</v>
      </c>
      <c r="F514" s="13"/>
      <c r="G514" s="13" t="s">
        <v>37</v>
      </c>
      <c r="H514" s="13" t="s">
        <v>5</v>
      </c>
      <c r="I514" s="13" t="s">
        <v>32</v>
      </c>
      <c r="J514" s="13" t="s">
        <v>4</v>
      </c>
      <c r="K514" s="13" t="s">
        <v>167</v>
      </c>
      <c r="L514">
        <v>1</v>
      </c>
      <c r="M514">
        <v>228689.4</v>
      </c>
      <c r="N514">
        <v>281288</v>
      </c>
      <c r="O514">
        <v>23</v>
      </c>
      <c r="P514">
        <v>52598.57</v>
      </c>
      <c r="Q514">
        <v>228689.42</v>
      </c>
      <c r="R514">
        <v>281288</v>
      </c>
      <c r="S514">
        <v>228689.42</v>
      </c>
    </row>
    <row r="515" spans="1:19" x14ac:dyDescent="0.2">
      <c r="A515">
        <v>475</v>
      </c>
      <c r="B515" s="3">
        <v>45399</v>
      </c>
      <c r="C515" s="13" t="s">
        <v>64</v>
      </c>
      <c r="F515" s="13"/>
      <c r="G515" s="13" t="s">
        <v>37</v>
      </c>
      <c r="I515" s="13" t="s">
        <v>32</v>
      </c>
      <c r="J515" s="13" t="s">
        <v>7</v>
      </c>
      <c r="K515" s="13" t="s">
        <v>165</v>
      </c>
      <c r="L515">
        <v>1</v>
      </c>
      <c r="M515">
        <v>62860.23</v>
      </c>
      <c r="N515">
        <v>77318.080000000002</v>
      </c>
      <c r="O515">
        <v>23</v>
      </c>
      <c r="P515">
        <v>14457.85</v>
      </c>
      <c r="Q515">
        <v>62860.23</v>
      </c>
      <c r="R515">
        <v>77318.080000000002</v>
      </c>
      <c r="S515">
        <v>62860.23</v>
      </c>
    </row>
    <row r="516" spans="1:19" x14ac:dyDescent="0.2">
      <c r="A516">
        <v>475</v>
      </c>
      <c r="B516" s="3">
        <v>45399</v>
      </c>
      <c r="C516" s="13" t="s">
        <v>64</v>
      </c>
      <c r="F516" s="13"/>
      <c r="G516" s="13" t="s">
        <v>37</v>
      </c>
      <c r="I516" s="13" t="s">
        <v>32</v>
      </c>
      <c r="J516" s="13" t="s">
        <v>14</v>
      </c>
      <c r="K516" s="13" t="s">
        <v>166</v>
      </c>
      <c r="L516">
        <v>1</v>
      </c>
      <c r="M516">
        <v>10587.67</v>
      </c>
      <c r="N516">
        <v>13022.83</v>
      </c>
      <c r="O516">
        <v>23</v>
      </c>
      <c r="P516">
        <v>2435.16</v>
      </c>
      <c r="Q516">
        <v>10587.67</v>
      </c>
      <c r="R516">
        <v>13022.83</v>
      </c>
      <c r="S516">
        <v>10587.67</v>
      </c>
    </row>
    <row r="517" spans="1:19" x14ac:dyDescent="0.2">
      <c r="A517">
        <v>475</v>
      </c>
      <c r="B517" s="3">
        <v>45399</v>
      </c>
      <c r="C517" s="13" t="s">
        <v>64</v>
      </c>
      <c r="F517" s="13"/>
      <c r="G517" s="13" t="s">
        <v>37</v>
      </c>
      <c r="I517" s="13" t="s">
        <v>32</v>
      </c>
      <c r="J517" s="13" t="s">
        <v>13</v>
      </c>
      <c r="K517" s="13" t="s">
        <v>168</v>
      </c>
      <c r="L517">
        <v>1</v>
      </c>
      <c r="M517">
        <v>15372.63</v>
      </c>
      <c r="N517">
        <v>18908.330000000002</v>
      </c>
      <c r="O517">
        <v>23</v>
      </c>
      <c r="P517">
        <v>3535.7</v>
      </c>
      <c r="Q517">
        <v>15372.63</v>
      </c>
      <c r="R517">
        <v>18908.330000000002</v>
      </c>
      <c r="S517">
        <v>15372.63</v>
      </c>
    </row>
    <row r="518" spans="1:19" x14ac:dyDescent="0.2">
      <c r="A518">
        <v>475</v>
      </c>
      <c r="B518" s="3">
        <v>45399</v>
      </c>
      <c r="C518" s="13" t="s">
        <v>64</v>
      </c>
      <c r="F518" s="13"/>
      <c r="G518" s="13" t="s">
        <v>37</v>
      </c>
      <c r="I518" s="13" t="s">
        <v>32</v>
      </c>
      <c r="J518" s="13" t="s">
        <v>8</v>
      </c>
      <c r="K518" s="13" t="s">
        <v>169</v>
      </c>
      <c r="L518">
        <v>1</v>
      </c>
      <c r="M518">
        <v>17228.38</v>
      </c>
      <c r="N518">
        <v>21190.91</v>
      </c>
      <c r="O518">
        <v>23</v>
      </c>
      <c r="P518">
        <v>3962.53</v>
      </c>
      <c r="Q518">
        <v>17228.38</v>
      </c>
      <c r="R518">
        <v>21190.91</v>
      </c>
      <c r="S518">
        <v>17228.38</v>
      </c>
    </row>
    <row r="519" spans="1:19" x14ac:dyDescent="0.2">
      <c r="A519">
        <v>476</v>
      </c>
      <c r="B519" s="3">
        <v>45398</v>
      </c>
      <c r="C519" s="13" t="s">
        <v>157</v>
      </c>
      <c r="D519" s="13">
        <v>3564.46</v>
      </c>
      <c r="E519" s="13">
        <v>15394.9</v>
      </c>
      <c r="F519" s="7">
        <f t="shared" ref="F519:F525" si="23">ROUND(E519/D519,4)</f>
        <v>4.319</v>
      </c>
      <c r="G519" s="13" t="s">
        <v>31</v>
      </c>
      <c r="H519" s="13" t="s">
        <v>5</v>
      </c>
      <c r="I519" s="13" t="s">
        <v>32</v>
      </c>
      <c r="J519" s="13" t="s">
        <v>12</v>
      </c>
      <c r="K519" s="13" t="s">
        <v>165</v>
      </c>
      <c r="L519">
        <v>419</v>
      </c>
      <c r="M519">
        <v>2.44</v>
      </c>
      <c r="N519">
        <v>2.44</v>
      </c>
      <c r="O519" t="s">
        <v>36</v>
      </c>
      <c r="P519">
        <v>0</v>
      </c>
      <c r="Q519">
        <v>1022.36</v>
      </c>
      <c r="R519">
        <v>1022.36</v>
      </c>
      <c r="S519">
        <v>4415.5728399999998</v>
      </c>
    </row>
    <row r="520" spans="1:19" x14ac:dyDescent="0.2">
      <c r="A520">
        <v>476</v>
      </c>
      <c r="B520" s="3">
        <v>45398</v>
      </c>
      <c r="C520" s="13" t="s">
        <v>157</v>
      </c>
      <c r="D520" s="13">
        <v>3564.46</v>
      </c>
      <c r="E520" s="13">
        <v>15394.9</v>
      </c>
      <c r="F520" s="7">
        <f t="shared" si="23"/>
        <v>4.319</v>
      </c>
      <c r="G520" s="13" t="s">
        <v>31</v>
      </c>
      <c r="I520" s="13" t="s">
        <v>32</v>
      </c>
      <c r="J520" s="13" t="s">
        <v>12</v>
      </c>
      <c r="K520" s="13" t="s">
        <v>165</v>
      </c>
      <c r="L520">
        <v>1</v>
      </c>
      <c r="M520">
        <v>2513</v>
      </c>
      <c r="N520">
        <v>2513</v>
      </c>
      <c r="O520" t="s">
        <v>36</v>
      </c>
      <c r="P520">
        <v>0</v>
      </c>
      <c r="Q520">
        <v>2513</v>
      </c>
      <c r="R520">
        <v>2513</v>
      </c>
      <c r="S520">
        <v>10853.646999999999</v>
      </c>
    </row>
    <row r="521" spans="1:19" x14ac:dyDescent="0.2">
      <c r="A521">
        <v>476</v>
      </c>
      <c r="B521" s="3">
        <v>45398</v>
      </c>
      <c r="C521" s="13" t="s">
        <v>157</v>
      </c>
      <c r="D521" s="13">
        <v>3564.46</v>
      </c>
      <c r="E521" s="13">
        <v>15394.9</v>
      </c>
      <c r="F521" s="7">
        <f t="shared" si="23"/>
        <v>4.319</v>
      </c>
      <c r="G521" s="13" t="s">
        <v>31</v>
      </c>
      <c r="I521" s="13" t="s">
        <v>32</v>
      </c>
      <c r="J521" s="13" t="s">
        <v>12</v>
      </c>
      <c r="K521" s="13" t="s">
        <v>165</v>
      </c>
      <c r="L521">
        <v>1</v>
      </c>
      <c r="M521">
        <v>29.1</v>
      </c>
      <c r="N521">
        <v>29.1</v>
      </c>
      <c r="O521" t="s">
        <v>36</v>
      </c>
      <c r="P521">
        <v>0</v>
      </c>
      <c r="Q521">
        <v>29.1</v>
      </c>
      <c r="R521">
        <v>29.1</v>
      </c>
      <c r="S521">
        <v>125.6829</v>
      </c>
    </row>
    <row r="522" spans="1:19" x14ac:dyDescent="0.2">
      <c r="A522">
        <v>480</v>
      </c>
      <c r="B522" s="3">
        <v>45394</v>
      </c>
      <c r="C522" s="13" t="s">
        <v>39</v>
      </c>
      <c r="D522" s="13">
        <v>1166.43</v>
      </c>
      <c r="E522" s="13">
        <v>5037.8100000000004</v>
      </c>
      <c r="F522" s="7">
        <f t="shared" si="23"/>
        <v>4.319</v>
      </c>
      <c r="G522" s="13" t="s">
        <v>31</v>
      </c>
      <c r="H522" s="13" t="s">
        <v>5</v>
      </c>
      <c r="I522" s="13" t="s">
        <v>32</v>
      </c>
      <c r="J522" s="13" t="s">
        <v>12</v>
      </c>
      <c r="K522" s="13" t="s">
        <v>165</v>
      </c>
      <c r="L522">
        <v>1586</v>
      </c>
      <c r="M522">
        <v>0.33</v>
      </c>
      <c r="N522">
        <v>0.33</v>
      </c>
      <c r="O522" t="s">
        <v>36</v>
      </c>
      <c r="P522">
        <v>0</v>
      </c>
      <c r="Q522">
        <v>523.38</v>
      </c>
      <c r="R522">
        <v>523.38</v>
      </c>
      <c r="S522">
        <v>2260.47822</v>
      </c>
    </row>
    <row r="523" spans="1:19" x14ac:dyDescent="0.2">
      <c r="A523">
        <v>480</v>
      </c>
      <c r="B523" s="3">
        <v>45394</v>
      </c>
      <c r="C523" s="13" t="s">
        <v>39</v>
      </c>
      <c r="D523" s="13">
        <v>1166.43</v>
      </c>
      <c r="E523" s="13">
        <v>5037.8100000000004</v>
      </c>
      <c r="F523" s="7">
        <f t="shared" si="23"/>
        <v>4.319</v>
      </c>
      <c r="G523" s="13" t="s">
        <v>31</v>
      </c>
      <c r="I523" s="13" t="s">
        <v>32</v>
      </c>
      <c r="J523" s="13" t="s">
        <v>12</v>
      </c>
      <c r="K523" s="13" t="s">
        <v>165</v>
      </c>
      <c r="L523">
        <v>174</v>
      </c>
      <c r="M523">
        <v>0.69</v>
      </c>
      <c r="N523">
        <v>0.69</v>
      </c>
      <c r="O523" t="s">
        <v>36</v>
      </c>
      <c r="P523">
        <v>0</v>
      </c>
      <c r="Q523">
        <v>120.06</v>
      </c>
      <c r="R523">
        <v>120.06</v>
      </c>
      <c r="S523">
        <v>518.53913999999997</v>
      </c>
    </row>
    <row r="524" spans="1:19" x14ac:dyDescent="0.2">
      <c r="A524">
        <v>480</v>
      </c>
      <c r="B524" s="3">
        <v>45394</v>
      </c>
      <c r="C524" s="13" t="s">
        <v>39</v>
      </c>
      <c r="D524" s="13">
        <v>1166.43</v>
      </c>
      <c r="E524" s="13">
        <v>5037.8100000000004</v>
      </c>
      <c r="F524" s="7">
        <f t="shared" si="23"/>
        <v>4.319</v>
      </c>
      <c r="G524" s="13" t="s">
        <v>31</v>
      </c>
      <c r="I524" s="13" t="s">
        <v>32</v>
      </c>
      <c r="J524" s="13" t="s">
        <v>12</v>
      </c>
      <c r="K524" s="13" t="s">
        <v>165</v>
      </c>
      <c r="L524">
        <v>1341</v>
      </c>
      <c r="M524">
        <v>0.39</v>
      </c>
      <c r="N524">
        <v>0.39</v>
      </c>
      <c r="O524" t="s">
        <v>36</v>
      </c>
      <c r="P524">
        <v>0</v>
      </c>
      <c r="Q524">
        <v>522.99</v>
      </c>
      <c r="R524">
        <v>522.99</v>
      </c>
      <c r="S524">
        <v>2258.7938100000001</v>
      </c>
    </row>
    <row r="525" spans="1:19" x14ac:dyDescent="0.2">
      <c r="A525">
        <v>481</v>
      </c>
      <c r="B525" s="3">
        <v>45393</v>
      </c>
      <c r="C525" s="13" t="s">
        <v>41</v>
      </c>
      <c r="D525" s="13">
        <v>208.55</v>
      </c>
      <c r="E525" s="13">
        <v>900.73</v>
      </c>
      <c r="F525" s="7">
        <f t="shared" si="23"/>
        <v>4.319</v>
      </c>
      <c r="G525" s="13" t="s">
        <v>31</v>
      </c>
      <c r="H525" s="13" t="s">
        <v>5</v>
      </c>
      <c r="I525" s="13" t="s">
        <v>32</v>
      </c>
      <c r="J525" s="13" t="s">
        <v>12</v>
      </c>
      <c r="K525" s="13" t="s">
        <v>165</v>
      </c>
      <c r="L525">
        <v>215</v>
      </c>
      <c r="M525">
        <v>0.97</v>
      </c>
      <c r="N525">
        <v>0.97</v>
      </c>
      <c r="O525" t="s">
        <v>36</v>
      </c>
      <c r="P525">
        <v>0</v>
      </c>
      <c r="Q525">
        <v>208.55</v>
      </c>
      <c r="R525">
        <v>208.55</v>
      </c>
      <c r="S525">
        <v>900.72744999999986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8D4F-1C6C-47A6-836B-C8773FCF8629}">
  <dimension ref="A1:B11"/>
  <sheetViews>
    <sheetView tabSelected="1" workbookViewId="0">
      <selection activeCell="A22" sqref="A22"/>
    </sheetView>
  </sheetViews>
  <sheetFormatPr defaultRowHeight="12.75" x14ac:dyDescent="0.2"/>
  <cols>
    <col min="1" max="1" width="36.85546875" bestFit="1" customWidth="1"/>
    <col min="2" max="2" width="26.140625" bestFit="1" customWidth="1"/>
  </cols>
  <sheetData>
    <row r="1" spans="1:2" x14ac:dyDescent="0.2">
      <c r="A1" s="5" t="s">
        <v>19</v>
      </c>
      <c r="B1" t="s">
        <v>186</v>
      </c>
    </row>
    <row r="3" spans="1:2" x14ac:dyDescent="0.2">
      <c r="A3" s="5" t="s">
        <v>163</v>
      </c>
      <c r="B3" t="s">
        <v>164</v>
      </c>
    </row>
    <row r="4" spans="1:2" x14ac:dyDescent="0.2">
      <c r="A4" s="9" t="s">
        <v>165</v>
      </c>
      <c r="B4" s="6">
        <v>593411.83408199996</v>
      </c>
    </row>
    <row r="5" spans="1:2" x14ac:dyDescent="0.2">
      <c r="A5" s="9" t="s">
        <v>172</v>
      </c>
      <c r="B5" s="6">
        <v>51489.403002999999</v>
      </c>
    </row>
    <row r="6" spans="1:2" x14ac:dyDescent="0.2">
      <c r="A6" s="9" t="s">
        <v>166</v>
      </c>
      <c r="B6" s="6">
        <v>1546817.6701999984</v>
      </c>
    </row>
    <row r="7" spans="1:2" x14ac:dyDescent="0.2">
      <c r="A7" s="9" t="s">
        <v>167</v>
      </c>
      <c r="B7" s="6">
        <v>1755612.72</v>
      </c>
    </row>
    <row r="8" spans="1:2" x14ac:dyDescent="0.2">
      <c r="A8" s="9" t="s">
        <v>168</v>
      </c>
      <c r="B8" s="6">
        <v>374713.83136599977</v>
      </c>
    </row>
    <row r="9" spans="1:2" x14ac:dyDescent="0.2">
      <c r="A9" s="9" t="s">
        <v>179</v>
      </c>
      <c r="B9" s="6">
        <v>284052.71390000003</v>
      </c>
    </row>
    <row r="10" spans="1:2" x14ac:dyDescent="0.2">
      <c r="A10" s="9" t="s">
        <v>169</v>
      </c>
      <c r="B10" s="6">
        <v>412772.39</v>
      </c>
    </row>
    <row r="11" spans="1:2" x14ac:dyDescent="0.2">
      <c r="A11" s="9" t="s">
        <v>159</v>
      </c>
      <c r="B11" s="6">
        <v>5018870.5625509974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7EC4-CD47-4E00-8F84-C239D4CB12DD}">
  <dimension ref="A1:B14"/>
  <sheetViews>
    <sheetView workbookViewId="0">
      <selection activeCell="B12" sqref="B12"/>
    </sheetView>
  </sheetViews>
  <sheetFormatPr defaultRowHeight="12.75" x14ac:dyDescent="0.2"/>
  <cols>
    <col min="1" max="1" width="31.42578125" bestFit="1" customWidth="1"/>
    <col min="2" max="2" width="26.140625" bestFit="1" customWidth="1"/>
  </cols>
  <sheetData>
    <row r="1" spans="1:2" x14ac:dyDescent="0.2">
      <c r="A1" t="s">
        <v>187</v>
      </c>
    </row>
    <row r="3" spans="1:2" x14ac:dyDescent="0.2">
      <c r="A3" s="5" t="s">
        <v>163</v>
      </c>
      <c r="B3" t="s">
        <v>164</v>
      </c>
    </row>
    <row r="4" spans="1:2" x14ac:dyDescent="0.2">
      <c r="A4" s="9" t="s">
        <v>165</v>
      </c>
      <c r="B4" s="6">
        <v>528520.55999999994</v>
      </c>
    </row>
    <row r="5" spans="1:2" x14ac:dyDescent="0.2">
      <c r="A5" s="9" t="s">
        <v>166</v>
      </c>
      <c r="B5" s="6">
        <v>30738.97</v>
      </c>
    </row>
    <row r="6" spans="1:2" x14ac:dyDescent="0.2">
      <c r="A6" s="9" t="s">
        <v>167</v>
      </c>
      <c r="B6" s="6">
        <v>1755612.72</v>
      </c>
    </row>
    <row r="7" spans="1:2" x14ac:dyDescent="0.2">
      <c r="A7" s="9" t="s">
        <v>168</v>
      </c>
      <c r="B7" s="6">
        <v>145199.12</v>
      </c>
    </row>
    <row r="8" spans="1:2" x14ac:dyDescent="0.2">
      <c r="A8" s="9" t="s">
        <v>169</v>
      </c>
      <c r="B8" s="6">
        <v>412772.39</v>
      </c>
    </row>
    <row r="9" spans="1:2" x14ac:dyDescent="0.2">
      <c r="A9" s="9" t="s">
        <v>159</v>
      </c>
      <c r="B9" s="6">
        <v>2872843.7600000002</v>
      </c>
    </row>
    <row r="13" spans="1:2" x14ac:dyDescent="0.2">
      <c r="B13">
        <f>GETPIVOTDATA("Wartość netto w PLN",$A$3)*23%</f>
        <v>660754.06480000005</v>
      </c>
    </row>
    <row r="14" spans="1:2" x14ac:dyDescent="0.2">
      <c r="B14">
        <f>B13+GETPIVOTDATA("Wartość netto w PLN",$A$3)</f>
        <v>3533597.8248000005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4A18-2022-45EC-9139-7DB9CFE09C18}">
  <dimension ref="A1:Q40"/>
  <sheetViews>
    <sheetView workbookViewId="0">
      <selection activeCell="Q1" sqref="Q1"/>
    </sheetView>
  </sheetViews>
  <sheetFormatPr defaultRowHeight="12.75" x14ac:dyDescent="0.2"/>
  <cols>
    <col min="2" max="2" width="9.85546875" style="13" bestFit="1" customWidth="1"/>
    <col min="3" max="3" width="17.85546875" style="13" customWidth="1"/>
    <col min="4" max="4" width="8.28515625" style="13" customWidth="1"/>
    <col min="5" max="8" width="8.7109375" style="13"/>
    <col min="9" max="9" width="34.7109375" style="13" bestFit="1" customWidth="1"/>
    <col min="10" max="10" width="31.42578125" style="13" bestFit="1" customWidth="1"/>
    <col min="11" max="15" width="8.7109375" style="13"/>
  </cols>
  <sheetData>
    <row r="1" spans="1:17" x14ac:dyDescent="0.2">
      <c r="A1" t="s">
        <v>17</v>
      </c>
      <c r="B1" s="13" t="s">
        <v>18</v>
      </c>
      <c r="C1" s="13" t="s">
        <v>19</v>
      </c>
      <c r="D1" s="13" t="s">
        <v>20</v>
      </c>
      <c r="E1" s="13" t="s">
        <v>162</v>
      </c>
      <c r="F1" s="7" t="s">
        <v>160</v>
      </c>
      <c r="G1" s="13" t="s">
        <v>22</v>
      </c>
      <c r="H1" s="13" t="s">
        <v>23</v>
      </c>
      <c r="I1" s="13" t="s">
        <v>24</v>
      </c>
      <c r="J1" s="13" t="s">
        <v>185</v>
      </c>
      <c r="K1" s="13" t="s">
        <v>1</v>
      </c>
      <c r="L1" s="13" t="s">
        <v>25</v>
      </c>
      <c r="M1" s="13" t="s">
        <v>26</v>
      </c>
      <c r="N1" s="13" t="s">
        <v>27</v>
      </c>
      <c r="O1" s="13" t="s">
        <v>28</v>
      </c>
      <c r="P1" t="s">
        <v>158</v>
      </c>
      <c r="Q1" t="s">
        <v>161</v>
      </c>
    </row>
    <row r="2" spans="1:17" x14ac:dyDescent="0.2">
      <c r="A2">
        <v>54</v>
      </c>
      <c r="B2" s="14">
        <v>45631</v>
      </c>
      <c r="C2" s="13" t="s">
        <v>64</v>
      </c>
      <c r="D2" s="13">
        <v>407394.9</v>
      </c>
      <c r="E2" s="13">
        <v>407394.9</v>
      </c>
      <c r="G2" s="13" t="s">
        <v>37</v>
      </c>
      <c r="H2" s="13" t="s">
        <v>32</v>
      </c>
      <c r="I2" s="13" t="s">
        <v>4</v>
      </c>
      <c r="J2" s="13" t="s">
        <v>167</v>
      </c>
      <c r="K2" s="13">
        <v>1</v>
      </c>
      <c r="L2" s="13">
        <v>285176.40000000002</v>
      </c>
      <c r="M2" s="13">
        <v>350767</v>
      </c>
      <c r="N2" s="13">
        <v>23</v>
      </c>
      <c r="O2" s="13">
        <v>65590.58</v>
      </c>
      <c r="P2">
        <v>285176.43</v>
      </c>
      <c r="Q2">
        <v>285176.43</v>
      </c>
    </row>
    <row r="3" spans="1:17" x14ac:dyDescent="0.2">
      <c r="A3">
        <v>54</v>
      </c>
      <c r="B3" s="14">
        <v>45631</v>
      </c>
      <c r="C3" s="13" t="s">
        <v>64</v>
      </c>
      <c r="G3" s="13" t="s">
        <v>37</v>
      </c>
      <c r="H3" s="13" t="s">
        <v>32</v>
      </c>
      <c r="I3" s="13" t="s">
        <v>7</v>
      </c>
      <c r="J3" s="13" t="s">
        <v>165</v>
      </c>
      <c r="K3" s="13">
        <v>1</v>
      </c>
      <c r="L3" s="13">
        <v>81478.98</v>
      </c>
      <c r="M3" s="13">
        <v>100219.2</v>
      </c>
      <c r="N3" s="13">
        <v>23</v>
      </c>
      <c r="O3" s="13">
        <v>18740.169999999998</v>
      </c>
      <c r="P3">
        <v>81478.98</v>
      </c>
      <c r="Q3">
        <v>81478.98</v>
      </c>
    </row>
    <row r="4" spans="1:17" x14ac:dyDescent="0.2">
      <c r="A4">
        <v>54</v>
      </c>
      <c r="B4" s="14">
        <v>45631</v>
      </c>
      <c r="C4" s="13" t="s">
        <v>64</v>
      </c>
      <c r="G4" s="13" t="s">
        <v>37</v>
      </c>
      <c r="H4" s="13" t="s">
        <v>32</v>
      </c>
      <c r="I4" s="13" t="s">
        <v>8</v>
      </c>
      <c r="J4" s="13" t="s">
        <v>169</v>
      </c>
      <c r="K4" s="13">
        <v>1</v>
      </c>
      <c r="L4" s="13">
        <v>40739.49</v>
      </c>
      <c r="M4" s="13">
        <v>50109.57</v>
      </c>
      <c r="N4" s="13">
        <v>23</v>
      </c>
      <c r="O4" s="13">
        <v>9370.08</v>
      </c>
      <c r="P4">
        <v>40739.49</v>
      </c>
      <c r="Q4">
        <v>40739.49</v>
      </c>
    </row>
    <row r="5" spans="1:17" x14ac:dyDescent="0.2">
      <c r="A5">
        <v>60</v>
      </c>
      <c r="B5" s="13" t="s">
        <v>65</v>
      </c>
      <c r="C5" s="13" t="s">
        <v>64</v>
      </c>
      <c r="D5" s="13">
        <v>198869.4</v>
      </c>
      <c r="E5" s="13">
        <v>198869.39</v>
      </c>
      <c r="G5" s="13" t="s">
        <v>37</v>
      </c>
      <c r="H5" s="13" t="s">
        <v>32</v>
      </c>
      <c r="I5" s="13" t="s">
        <v>4</v>
      </c>
      <c r="J5" s="13" t="s">
        <v>167</v>
      </c>
      <c r="K5" s="13">
        <v>1</v>
      </c>
      <c r="L5" s="13">
        <v>159095.5</v>
      </c>
      <c r="M5" s="13">
        <v>195687.5</v>
      </c>
      <c r="N5" s="13">
        <v>23</v>
      </c>
      <c r="O5" s="13">
        <v>36591.97</v>
      </c>
      <c r="P5">
        <v>159095.51</v>
      </c>
      <c r="Q5">
        <v>159095.51</v>
      </c>
    </row>
    <row r="6" spans="1:17" x14ac:dyDescent="0.2">
      <c r="A6">
        <v>60</v>
      </c>
      <c r="B6" s="13" t="s">
        <v>65</v>
      </c>
      <c r="C6" s="13" t="s">
        <v>64</v>
      </c>
      <c r="G6" s="13" t="s">
        <v>37</v>
      </c>
      <c r="H6" s="13" t="s">
        <v>32</v>
      </c>
      <c r="I6" s="13" t="s">
        <v>7</v>
      </c>
      <c r="J6" s="13" t="s">
        <v>165</v>
      </c>
      <c r="K6" s="13">
        <v>1</v>
      </c>
      <c r="L6" s="13">
        <v>29830.41</v>
      </c>
      <c r="M6" s="13">
        <v>36691.4</v>
      </c>
      <c r="N6" s="13">
        <v>23</v>
      </c>
      <c r="O6" s="13">
        <v>6860.99</v>
      </c>
      <c r="P6">
        <v>29830.41</v>
      </c>
      <c r="Q6">
        <v>29830.41</v>
      </c>
    </row>
    <row r="7" spans="1:17" x14ac:dyDescent="0.2">
      <c r="A7">
        <v>60</v>
      </c>
      <c r="B7" s="13" t="s">
        <v>65</v>
      </c>
      <c r="C7" s="13" t="s">
        <v>64</v>
      </c>
      <c r="G7" s="13" t="s">
        <v>37</v>
      </c>
      <c r="H7" s="13" t="s">
        <v>32</v>
      </c>
      <c r="I7" s="13" t="s">
        <v>8</v>
      </c>
      <c r="J7" s="13" t="s">
        <v>169</v>
      </c>
      <c r="K7" s="13">
        <v>1</v>
      </c>
      <c r="L7" s="13">
        <v>9943.4699999999993</v>
      </c>
      <c r="M7" s="13">
        <v>12230.47</v>
      </c>
      <c r="N7" s="13">
        <v>23</v>
      </c>
      <c r="O7" s="13">
        <v>2287</v>
      </c>
      <c r="P7">
        <v>9943.4699999999993</v>
      </c>
      <c r="Q7">
        <v>9943.4699999999993</v>
      </c>
    </row>
    <row r="8" spans="1:17" x14ac:dyDescent="0.2">
      <c r="A8">
        <v>112</v>
      </c>
      <c r="B8" s="14">
        <v>45597</v>
      </c>
      <c r="C8" s="13" t="s">
        <v>64</v>
      </c>
      <c r="D8" s="13">
        <v>126920</v>
      </c>
      <c r="E8" s="13">
        <v>126920</v>
      </c>
      <c r="G8" s="13" t="s">
        <v>37</v>
      </c>
      <c r="H8" s="13" t="s">
        <v>32</v>
      </c>
      <c r="I8" s="13" t="s">
        <v>8</v>
      </c>
      <c r="J8" s="13" t="s">
        <v>169</v>
      </c>
      <c r="K8" s="13">
        <v>1</v>
      </c>
      <c r="L8" s="13">
        <v>126920</v>
      </c>
      <c r="M8" s="13">
        <v>156111.6</v>
      </c>
      <c r="N8" s="13">
        <v>23</v>
      </c>
      <c r="O8" s="13">
        <v>29191.599999999999</v>
      </c>
      <c r="P8">
        <v>126920</v>
      </c>
      <c r="Q8">
        <v>126920</v>
      </c>
    </row>
    <row r="9" spans="1:17" x14ac:dyDescent="0.2">
      <c r="A9">
        <v>124</v>
      </c>
      <c r="B9" s="13" t="s">
        <v>69</v>
      </c>
      <c r="C9" s="13" t="s">
        <v>64</v>
      </c>
      <c r="D9" s="13">
        <v>289197.8</v>
      </c>
      <c r="E9" s="13">
        <v>289197.75</v>
      </c>
      <c r="G9" s="13" t="s">
        <v>37</v>
      </c>
      <c r="H9" s="13" t="s">
        <v>32</v>
      </c>
      <c r="I9" s="13" t="s">
        <v>4</v>
      </c>
      <c r="J9" s="13" t="s">
        <v>167</v>
      </c>
      <c r="K9" s="13">
        <v>1</v>
      </c>
      <c r="L9" s="13">
        <v>176410.6</v>
      </c>
      <c r="M9" s="13">
        <v>216985.1</v>
      </c>
      <c r="N9" s="13">
        <v>23</v>
      </c>
      <c r="O9" s="13">
        <v>40574.44</v>
      </c>
      <c r="P9">
        <v>176410.63</v>
      </c>
      <c r="Q9">
        <v>176410.63</v>
      </c>
    </row>
    <row r="10" spans="1:17" x14ac:dyDescent="0.2">
      <c r="A10">
        <v>124</v>
      </c>
      <c r="B10" s="13" t="s">
        <v>69</v>
      </c>
      <c r="C10" s="13" t="s">
        <v>64</v>
      </c>
      <c r="G10" s="13" t="s">
        <v>37</v>
      </c>
      <c r="H10" s="13" t="s">
        <v>32</v>
      </c>
      <c r="I10" s="13" t="s">
        <v>7</v>
      </c>
      <c r="J10" s="13" t="s">
        <v>165</v>
      </c>
      <c r="K10" s="13">
        <v>1</v>
      </c>
      <c r="L10" s="13">
        <v>63623.5</v>
      </c>
      <c r="M10" s="13">
        <v>78256.91</v>
      </c>
      <c r="N10" s="13">
        <v>23</v>
      </c>
      <c r="O10" s="13">
        <v>14633.41</v>
      </c>
      <c r="P10">
        <v>63623.5</v>
      </c>
      <c r="Q10">
        <v>63623.5</v>
      </c>
    </row>
    <row r="11" spans="1:17" x14ac:dyDescent="0.2">
      <c r="A11">
        <v>124</v>
      </c>
      <c r="B11" s="13" t="s">
        <v>69</v>
      </c>
      <c r="C11" s="13" t="s">
        <v>64</v>
      </c>
      <c r="G11" s="13" t="s">
        <v>37</v>
      </c>
      <c r="H11" s="13" t="s">
        <v>32</v>
      </c>
      <c r="I11" s="13" t="s">
        <v>8</v>
      </c>
      <c r="J11" s="13" t="s">
        <v>169</v>
      </c>
      <c r="K11" s="13">
        <v>1</v>
      </c>
      <c r="L11" s="13">
        <v>49163.62</v>
      </c>
      <c r="M11" s="13">
        <v>60471.25</v>
      </c>
      <c r="N11" s="13">
        <v>23</v>
      </c>
      <c r="O11" s="13">
        <v>11307.63</v>
      </c>
      <c r="P11">
        <v>49163.62</v>
      </c>
      <c r="Q11">
        <v>49163.62</v>
      </c>
    </row>
    <row r="12" spans="1:17" x14ac:dyDescent="0.2">
      <c r="A12">
        <v>221</v>
      </c>
      <c r="B12" s="14">
        <v>45539</v>
      </c>
      <c r="C12" s="13" t="s">
        <v>64</v>
      </c>
      <c r="D12" s="13">
        <v>259762.8</v>
      </c>
      <c r="E12" s="13">
        <v>259762.75</v>
      </c>
      <c r="G12" s="13" t="s">
        <v>37</v>
      </c>
      <c r="H12" s="13" t="s">
        <v>32</v>
      </c>
      <c r="I12" s="13" t="s">
        <v>4</v>
      </c>
      <c r="J12" s="13" t="s">
        <v>167</v>
      </c>
      <c r="K12" s="13">
        <v>1</v>
      </c>
      <c r="L12" s="13">
        <v>158455.5</v>
      </c>
      <c r="M12" s="13">
        <v>194900.2</v>
      </c>
      <c r="N12" s="13">
        <v>23</v>
      </c>
      <c r="O12" s="13">
        <v>36444.76</v>
      </c>
      <c r="P12">
        <v>158455.46</v>
      </c>
      <c r="Q12">
        <v>158455.46</v>
      </c>
    </row>
    <row r="13" spans="1:17" x14ac:dyDescent="0.2">
      <c r="A13">
        <v>221</v>
      </c>
      <c r="B13" s="14">
        <v>45539</v>
      </c>
      <c r="C13" s="13" t="s">
        <v>64</v>
      </c>
      <c r="G13" s="13" t="s">
        <v>37</v>
      </c>
      <c r="H13" s="13" t="s">
        <v>32</v>
      </c>
      <c r="I13" s="13" t="s">
        <v>7</v>
      </c>
      <c r="J13" s="13" t="s">
        <v>165</v>
      </c>
      <c r="K13" s="13">
        <v>1</v>
      </c>
      <c r="L13" s="13">
        <v>57147.62</v>
      </c>
      <c r="M13" s="13">
        <v>70291.570000000007</v>
      </c>
      <c r="N13" s="13">
        <v>23</v>
      </c>
      <c r="O13" s="13">
        <v>13143.95</v>
      </c>
      <c r="P13">
        <v>57147.62</v>
      </c>
      <c r="Q13">
        <v>57147.62</v>
      </c>
    </row>
    <row r="14" spans="1:17" x14ac:dyDescent="0.2">
      <c r="A14">
        <v>221</v>
      </c>
      <c r="B14" s="14">
        <v>45539</v>
      </c>
      <c r="C14" s="13" t="s">
        <v>64</v>
      </c>
      <c r="G14" s="13" t="s">
        <v>37</v>
      </c>
      <c r="H14" s="13" t="s">
        <v>32</v>
      </c>
      <c r="I14" s="13" t="s">
        <v>8</v>
      </c>
      <c r="J14" s="13" t="s">
        <v>169</v>
      </c>
      <c r="K14" s="13">
        <v>1</v>
      </c>
      <c r="L14" s="13">
        <v>44159.67</v>
      </c>
      <c r="M14" s="13">
        <v>54316.39</v>
      </c>
      <c r="N14" s="13">
        <v>23</v>
      </c>
      <c r="O14" s="13">
        <v>10156.719999999999</v>
      </c>
      <c r="P14">
        <v>44159.67</v>
      </c>
      <c r="Q14">
        <v>44159.67</v>
      </c>
    </row>
    <row r="15" spans="1:17" x14ac:dyDescent="0.2">
      <c r="A15">
        <v>223</v>
      </c>
      <c r="B15" s="14">
        <v>45537</v>
      </c>
      <c r="C15" s="13" t="s">
        <v>64</v>
      </c>
      <c r="D15" s="13">
        <v>250</v>
      </c>
      <c r="E15" s="13">
        <v>250</v>
      </c>
      <c r="G15" s="13" t="s">
        <v>37</v>
      </c>
      <c r="H15" s="13" t="s">
        <v>32</v>
      </c>
      <c r="I15" s="13" t="s">
        <v>16</v>
      </c>
      <c r="J15" s="13" t="s">
        <v>169</v>
      </c>
      <c r="K15" s="13">
        <v>1</v>
      </c>
      <c r="L15" s="13">
        <v>250</v>
      </c>
      <c r="M15" s="13">
        <v>307.5</v>
      </c>
      <c r="N15" s="13">
        <v>23</v>
      </c>
      <c r="O15" s="13">
        <v>57.5</v>
      </c>
      <c r="P15">
        <v>250</v>
      </c>
      <c r="Q15">
        <v>250</v>
      </c>
    </row>
    <row r="16" spans="1:17" x14ac:dyDescent="0.2">
      <c r="A16">
        <v>260</v>
      </c>
      <c r="B16" s="14">
        <v>45521</v>
      </c>
      <c r="C16" s="13" t="s">
        <v>64</v>
      </c>
      <c r="D16" s="13">
        <v>304712.7</v>
      </c>
      <c r="E16" s="13">
        <v>304712.65999999997</v>
      </c>
      <c r="G16" s="13" t="s">
        <v>37</v>
      </c>
      <c r="H16" s="13" t="s">
        <v>32</v>
      </c>
      <c r="I16" s="13" t="s">
        <v>4</v>
      </c>
      <c r="J16" s="13" t="s">
        <v>167</v>
      </c>
      <c r="K16" s="13">
        <v>1</v>
      </c>
      <c r="L16" s="13">
        <v>185874.7</v>
      </c>
      <c r="M16" s="13">
        <v>228625.9</v>
      </c>
      <c r="N16" s="13">
        <v>23</v>
      </c>
      <c r="O16" s="13">
        <v>42751.19</v>
      </c>
      <c r="P16">
        <v>185874.72</v>
      </c>
      <c r="Q16">
        <v>185874.72</v>
      </c>
    </row>
    <row r="17" spans="1:17" x14ac:dyDescent="0.2">
      <c r="A17">
        <v>260</v>
      </c>
      <c r="B17" s="14">
        <v>45521</v>
      </c>
      <c r="C17" s="13" t="s">
        <v>64</v>
      </c>
      <c r="G17" s="13" t="s">
        <v>37</v>
      </c>
      <c r="H17" s="13" t="s">
        <v>32</v>
      </c>
      <c r="I17" s="13" t="s">
        <v>7</v>
      </c>
      <c r="J17" s="13" t="s">
        <v>165</v>
      </c>
      <c r="K17" s="13">
        <v>1</v>
      </c>
      <c r="L17" s="13">
        <v>67036.789999999994</v>
      </c>
      <c r="M17" s="13">
        <v>82455.25</v>
      </c>
      <c r="N17" s="13">
        <v>23</v>
      </c>
      <c r="O17" s="13">
        <v>15418.46</v>
      </c>
      <c r="P17">
        <v>67036.789999999994</v>
      </c>
      <c r="Q17">
        <v>67036.789999999994</v>
      </c>
    </row>
    <row r="18" spans="1:17" x14ac:dyDescent="0.2">
      <c r="A18">
        <v>260</v>
      </c>
      <c r="B18" s="14">
        <v>45521</v>
      </c>
      <c r="C18" s="13" t="s">
        <v>64</v>
      </c>
      <c r="G18" s="13" t="s">
        <v>37</v>
      </c>
      <c r="H18" s="13" t="s">
        <v>32</v>
      </c>
      <c r="I18" s="13" t="s">
        <v>8</v>
      </c>
      <c r="J18" s="13" t="s">
        <v>169</v>
      </c>
      <c r="K18" s="13">
        <v>1</v>
      </c>
      <c r="L18" s="13">
        <v>51801.15</v>
      </c>
      <c r="M18" s="13">
        <v>63715.41</v>
      </c>
      <c r="N18" s="13">
        <v>23</v>
      </c>
      <c r="O18" s="13">
        <v>11914.26</v>
      </c>
      <c r="P18">
        <v>51801.15</v>
      </c>
      <c r="Q18">
        <v>51801.15</v>
      </c>
    </row>
    <row r="19" spans="1:17" x14ac:dyDescent="0.2">
      <c r="A19">
        <v>326</v>
      </c>
      <c r="B19" s="14">
        <v>45480</v>
      </c>
      <c r="C19" s="13" t="s">
        <v>64</v>
      </c>
      <c r="D19" s="13">
        <v>229067.9</v>
      </c>
      <c r="E19" s="13">
        <v>229067.88</v>
      </c>
      <c r="G19" s="13" t="s">
        <v>37</v>
      </c>
      <c r="H19" s="13" t="s">
        <v>32</v>
      </c>
      <c r="I19" s="13" t="s">
        <v>4</v>
      </c>
      <c r="J19" s="13" t="s">
        <v>167</v>
      </c>
      <c r="K19" s="13">
        <v>1</v>
      </c>
      <c r="L19" s="13">
        <v>139731.4</v>
      </c>
      <c r="M19" s="13">
        <v>171869.6</v>
      </c>
      <c r="N19" s="13">
        <v>23</v>
      </c>
      <c r="O19" s="13">
        <v>32138.22</v>
      </c>
      <c r="P19">
        <v>139731.41</v>
      </c>
      <c r="Q19">
        <v>139731.41</v>
      </c>
    </row>
    <row r="20" spans="1:17" x14ac:dyDescent="0.2">
      <c r="A20">
        <v>326</v>
      </c>
      <c r="B20" s="14">
        <v>45481</v>
      </c>
      <c r="C20" s="13" t="s">
        <v>64</v>
      </c>
      <c r="G20" s="13" t="s">
        <v>37</v>
      </c>
      <c r="H20" s="13" t="s">
        <v>32</v>
      </c>
      <c r="I20" s="13" t="s">
        <v>7</v>
      </c>
      <c r="J20" s="13" t="s">
        <v>165</v>
      </c>
      <c r="K20" s="13">
        <v>1</v>
      </c>
      <c r="L20" s="13">
        <v>50394.93</v>
      </c>
      <c r="M20" s="13">
        <v>61985.760000000002</v>
      </c>
      <c r="N20" s="13">
        <v>23</v>
      </c>
      <c r="O20" s="13">
        <v>11590.83</v>
      </c>
      <c r="P20">
        <v>50394.93</v>
      </c>
      <c r="Q20">
        <v>50394.93</v>
      </c>
    </row>
    <row r="21" spans="1:17" x14ac:dyDescent="0.2">
      <c r="A21">
        <v>326</v>
      </c>
      <c r="B21" s="14">
        <v>45482</v>
      </c>
      <c r="C21" s="13" t="s">
        <v>64</v>
      </c>
      <c r="G21" s="13" t="s">
        <v>37</v>
      </c>
      <c r="H21" s="13" t="s">
        <v>32</v>
      </c>
      <c r="I21" s="13" t="s">
        <v>8</v>
      </c>
      <c r="J21" s="13" t="s">
        <v>169</v>
      </c>
      <c r="K21" s="13">
        <v>1</v>
      </c>
      <c r="L21" s="13">
        <v>38941.54</v>
      </c>
      <c r="M21" s="13">
        <v>47898.09</v>
      </c>
      <c r="N21" s="13">
        <v>23</v>
      </c>
      <c r="O21" s="13">
        <v>8956.5499999999993</v>
      </c>
      <c r="P21">
        <v>38941.54</v>
      </c>
      <c r="Q21">
        <v>38941.54</v>
      </c>
    </row>
    <row r="22" spans="1:17" x14ac:dyDescent="0.2">
      <c r="A22">
        <v>329</v>
      </c>
      <c r="B22" s="14">
        <v>45483</v>
      </c>
      <c r="C22" s="13" t="s">
        <v>64</v>
      </c>
      <c r="D22" s="13">
        <v>102600</v>
      </c>
      <c r="E22" s="13">
        <v>102600</v>
      </c>
      <c r="G22" s="13" t="s">
        <v>37</v>
      </c>
      <c r="H22" s="13" t="s">
        <v>32</v>
      </c>
      <c r="I22" s="13" t="s">
        <v>13</v>
      </c>
      <c r="J22" s="13" t="s">
        <v>168</v>
      </c>
      <c r="K22" s="13">
        <v>1</v>
      </c>
      <c r="L22" s="13">
        <v>102600</v>
      </c>
      <c r="M22" s="13">
        <v>126198</v>
      </c>
      <c r="N22" s="13">
        <v>23</v>
      </c>
      <c r="O22" s="13">
        <v>23598</v>
      </c>
      <c r="P22">
        <v>102600</v>
      </c>
      <c r="Q22">
        <v>102600</v>
      </c>
    </row>
    <row r="23" spans="1:17" x14ac:dyDescent="0.2">
      <c r="A23">
        <v>371</v>
      </c>
      <c r="B23" s="14">
        <v>45484</v>
      </c>
      <c r="C23" s="13" t="s">
        <v>64</v>
      </c>
      <c r="D23" s="13">
        <v>309093.7</v>
      </c>
      <c r="E23" s="13">
        <v>309093.73</v>
      </c>
      <c r="G23" s="13" t="s">
        <v>37</v>
      </c>
      <c r="H23" s="13" t="s">
        <v>32</v>
      </c>
      <c r="I23" s="13" t="s">
        <v>4</v>
      </c>
      <c r="J23" s="13" t="s">
        <v>167</v>
      </c>
      <c r="K23" s="13">
        <v>1</v>
      </c>
      <c r="L23" s="13">
        <v>211085.1</v>
      </c>
      <c r="M23" s="13">
        <v>259634.6</v>
      </c>
      <c r="N23" s="13">
        <v>23</v>
      </c>
      <c r="O23" s="13">
        <v>48549.57</v>
      </c>
      <c r="P23">
        <v>211085.07</v>
      </c>
      <c r="Q23">
        <v>211085.07</v>
      </c>
    </row>
    <row r="24" spans="1:17" x14ac:dyDescent="0.2">
      <c r="A24">
        <v>371</v>
      </c>
      <c r="B24" s="14">
        <v>45485</v>
      </c>
      <c r="C24" s="13" t="s">
        <v>64</v>
      </c>
      <c r="G24" s="13" t="s">
        <v>37</v>
      </c>
      <c r="H24" s="13" t="s">
        <v>32</v>
      </c>
      <c r="I24" s="13" t="s">
        <v>7</v>
      </c>
      <c r="J24" s="13" t="s">
        <v>165</v>
      </c>
      <c r="K24" s="13">
        <v>1</v>
      </c>
      <c r="L24" s="13">
        <v>58074.05</v>
      </c>
      <c r="M24" s="13">
        <v>71431.08</v>
      </c>
      <c r="N24" s="13">
        <v>23</v>
      </c>
      <c r="O24" s="13">
        <v>13357.03</v>
      </c>
      <c r="P24">
        <v>58074.05</v>
      </c>
      <c r="Q24">
        <v>58074.05</v>
      </c>
    </row>
    <row r="25" spans="1:17" x14ac:dyDescent="0.2">
      <c r="A25">
        <v>371</v>
      </c>
      <c r="B25" s="14">
        <v>45486</v>
      </c>
      <c r="C25" s="13" t="s">
        <v>64</v>
      </c>
      <c r="G25" s="13" t="s">
        <v>37</v>
      </c>
      <c r="H25" s="13" t="s">
        <v>32</v>
      </c>
      <c r="I25" s="13" t="s">
        <v>14</v>
      </c>
      <c r="J25" s="13" t="s">
        <v>166</v>
      </c>
      <c r="K25" s="13">
        <v>1</v>
      </c>
      <c r="L25" s="13">
        <v>10075.65</v>
      </c>
      <c r="M25" s="13">
        <v>12393.05</v>
      </c>
      <c r="N25" s="13">
        <v>23</v>
      </c>
      <c r="O25" s="13">
        <v>2317.4</v>
      </c>
      <c r="P25">
        <v>10075.65</v>
      </c>
      <c r="Q25">
        <v>10075.65</v>
      </c>
    </row>
    <row r="26" spans="1:17" x14ac:dyDescent="0.2">
      <c r="A26">
        <v>371</v>
      </c>
      <c r="B26" s="14">
        <v>45487</v>
      </c>
      <c r="C26" s="13" t="s">
        <v>64</v>
      </c>
      <c r="G26" s="13" t="s">
        <v>37</v>
      </c>
      <c r="H26" s="13" t="s">
        <v>32</v>
      </c>
      <c r="I26" s="13" t="s">
        <v>13</v>
      </c>
      <c r="J26" s="13" t="s">
        <v>168</v>
      </c>
      <c r="K26" s="13">
        <v>1</v>
      </c>
      <c r="L26" s="13">
        <v>13104.52</v>
      </c>
      <c r="M26" s="13">
        <v>16118.56</v>
      </c>
      <c r="N26" s="13">
        <v>23</v>
      </c>
      <c r="O26" s="13">
        <v>3014.04</v>
      </c>
      <c r="P26">
        <v>13104.52</v>
      </c>
      <c r="Q26">
        <v>13104.52</v>
      </c>
    </row>
    <row r="27" spans="1:17" x14ac:dyDescent="0.2">
      <c r="A27">
        <v>371</v>
      </c>
      <c r="B27" s="14">
        <v>45488</v>
      </c>
      <c r="C27" s="13" t="s">
        <v>64</v>
      </c>
      <c r="G27" s="13" t="s">
        <v>37</v>
      </c>
      <c r="H27" s="13" t="s">
        <v>32</v>
      </c>
      <c r="I27" s="13" t="s">
        <v>8</v>
      </c>
      <c r="J27" s="13" t="s">
        <v>169</v>
      </c>
      <c r="K27" s="13">
        <v>1</v>
      </c>
      <c r="L27" s="13">
        <v>16754.439999999999</v>
      </c>
      <c r="M27" s="13">
        <v>20607.96</v>
      </c>
      <c r="N27" s="13">
        <v>23</v>
      </c>
      <c r="O27" s="13">
        <v>3853.52</v>
      </c>
      <c r="P27">
        <v>16754.439999999999</v>
      </c>
      <c r="Q27">
        <v>16754.439999999999</v>
      </c>
    </row>
    <row r="28" spans="1:17" x14ac:dyDescent="0.2">
      <c r="A28">
        <v>388</v>
      </c>
      <c r="B28" s="14">
        <v>45489</v>
      </c>
      <c r="C28" s="13" t="s">
        <v>64</v>
      </c>
      <c r="D28" s="13">
        <v>678.3</v>
      </c>
      <c r="E28" s="13">
        <v>678.3</v>
      </c>
      <c r="G28" s="13" t="s">
        <v>37</v>
      </c>
      <c r="H28" s="13" t="s">
        <v>32</v>
      </c>
      <c r="I28" s="13" t="s">
        <v>15</v>
      </c>
      <c r="J28" s="13" t="s">
        <v>168</v>
      </c>
      <c r="K28" s="13">
        <v>30</v>
      </c>
      <c r="L28" s="13">
        <v>22.61</v>
      </c>
      <c r="M28" s="13">
        <v>27.81</v>
      </c>
      <c r="N28" s="13">
        <v>23</v>
      </c>
      <c r="O28" s="13">
        <v>156.01</v>
      </c>
      <c r="P28">
        <v>678.3</v>
      </c>
      <c r="Q28">
        <v>678.3</v>
      </c>
    </row>
    <row r="29" spans="1:17" x14ac:dyDescent="0.2">
      <c r="A29">
        <v>389</v>
      </c>
      <c r="B29" s="14">
        <v>45490</v>
      </c>
      <c r="C29" s="13" t="s">
        <v>64</v>
      </c>
      <c r="D29" s="13">
        <v>150</v>
      </c>
      <c r="E29" s="13">
        <v>150</v>
      </c>
      <c r="G29" s="13" t="s">
        <v>37</v>
      </c>
      <c r="H29" s="13" t="s">
        <v>32</v>
      </c>
      <c r="I29" s="13" t="s">
        <v>16</v>
      </c>
      <c r="J29" s="13" t="s">
        <v>169</v>
      </c>
      <c r="K29" s="13">
        <v>1</v>
      </c>
      <c r="L29" s="13">
        <v>150</v>
      </c>
      <c r="M29" s="13">
        <v>184.5</v>
      </c>
      <c r="N29" s="13">
        <v>23</v>
      </c>
      <c r="O29" s="13">
        <v>34.5</v>
      </c>
      <c r="P29">
        <v>150</v>
      </c>
      <c r="Q29">
        <v>150</v>
      </c>
    </row>
    <row r="30" spans="1:17" x14ac:dyDescent="0.2">
      <c r="A30">
        <v>424</v>
      </c>
      <c r="B30" s="14">
        <v>45491</v>
      </c>
      <c r="C30" s="13" t="s">
        <v>64</v>
      </c>
      <c r="D30" s="13">
        <v>309068.90000000002</v>
      </c>
      <c r="E30" s="13">
        <v>309068.92</v>
      </c>
      <c r="G30" s="13" t="s">
        <v>37</v>
      </c>
      <c r="H30" s="13" t="s">
        <v>32</v>
      </c>
      <c r="I30" s="13" t="s">
        <v>4</v>
      </c>
      <c r="J30" s="13" t="s">
        <v>167</v>
      </c>
      <c r="K30" s="13">
        <v>1</v>
      </c>
      <c r="L30" s="13">
        <v>211094.1</v>
      </c>
      <c r="M30" s="13">
        <v>259645.7</v>
      </c>
      <c r="N30" s="13">
        <v>23</v>
      </c>
      <c r="O30" s="13">
        <v>48551.64</v>
      </c>
      <c r="P30">
        <v>211094.07</v>
      </c>
      <c r="Q30">
        <v>211094.07</v>
      </c>
    </row>
    <row r="31" spans="1:17" x14ac:dyDescent="0.2">
      <c r="A31">
        <v>424</v>
      </c>
      <c r="B31" s="14">
        <v>45492</v>
      </c>
      <c r="C31" s="13" t="s">
        <v>64</v>
      </c>
      <c r="G31" s="13" t="s">
        <v>37</v>
      </c>
      <c r="H31" s="13" t="s">
        <v>32</v>
      </c>
      <c r="I31" s="13" t="s">
        <v>7</v>
      </c>
      <c r="J31" s="13" t="s">
        <v>165</v>
      </c>
      <c r="K31" s="13">
        <v>1</v>
      </c>
      <c r="L31" s="13">
        <v>58074.05</v>
      </c>
      <c r="M31" s="13">
        <v>71431.08</v>
      </c>
      <c r="N31" s="13">
        <v>23</v>
      </c>
      <c r="O31" s="13">
        <v>13357.03</v>
      </c>
      <c r="P31">
        <v>58074.05</v>
      </c>
      <c r="Q31">
        <v>58074.05</v>
      </c>
    </row>
    <row r="32" spans="1:17" x14ac:dyDescent="0.2">
      <c r="A32">
        <v>424</v>
      </c>
      <c r="B32" s="14">
        <v>45493</v>
      </c>
      <c r="C32" s="13" t="s">
        <v>64</v>
      </c>
      <c r="G32" s="13" t="s">
        <v>37</v>
      </c>
      <c r="H32" s="13" t="s">
        <v>32</v>
      </c>
      <c r="I32" s="13" t="s">
        <v>14</v>
      </c>
      <c r="J32" s="13" t="s">
        <v>166</v>
      </c>
      <c r="K32" s="13">
        <v>1</v>
      </c>
      <c r="L32" s="13">
        <v>10075.65</v>
      </c>
      <c r="M32" s="13">
        <v>12393.05</v>
      </c>
      <c r="N32" s="13">
        <v>23</v>
      </c>
      <c r="O32" s="13">
        <v>2317.4</v>
      </c>
      <c r="P32">
        <v>10075.65</v>
      </c>
      <c r="Q32">
        <v>10075.65</v>
      </c>
    </row>
    <row r="33" spans="1:17" x14ac:dyDescent="0.2">
      <c r="A33">
        <v>424</v>
      </c>
      <c r="B33" s="14">
        <v>45494</v>
      </c>
      <c r="C33" s="13" t="s">
        <v>64</v>
      </c>
      <c r="G33" s="13" t="s">
        <v>37</v>
      </c>
      <c r="H33" s="13" t="s">
        <v>32</v>
      </c>
      <c r="I33" s="13" t="s">
        <v>13</v>
      </c>
      <c r="J33" s="13" t="s">
        <v>168</v>
      </c>
      <c r="K33" s="13">
        <v>1</v>
      </c>
      <c r="L33" s="13">
        <v>13104.52</v>
      </c>
      <c r="M33" s="13">
        <v>16118.56</v>
      </c>
      <c r="N33" s="13">
        <v>23</v>
      </c>
      <c r="O33" s="13">
        <v>3014.04</v>
      </c>
      <c r="P33">
        <v>13104.52</v>
      </c>
      <c r="Q33">
        <v>13104.52</v>
      </c>
    </row>
    <row r="34" spans="1:17" x14ac:dyDescent="0.2">
      <c r="A34">
        <v>424</v>
      </c>
      <c r="B34" s="14">
        <v>45495</v>
      </c>
      <c r="C34" s="13" t="s">
        <v>64</v>
      </c>
      <c r="G34" s="13" t="s">
        <v>37</v>
      </c>
      <c r="H34" s="13" t="s">
        <v>32</v>
      </c>
      <c r="I34" s="13" t="s">
        <v>8</v>
      </c>
      <c r="J34" s="13" t="s">
        <v>169</v>
      </c>
      <c r="K34" s="13">
        <v>1</v>
      </c>
      <c r="L34" s="13">
        <v>16720.63</v>
      </c>
      <c r="M34" s="13">
        <v>20566.37</v>
      </c>
      <c r="N34" s="13">
        <v>23</v>
      </c>
      <c r="O34" s="13">
        <v>3845.74</v>
      </c>
      <c r="P34">
        <v>16720.63</v>
      </c>
      <c r="Q34">
        <v>16720.63</v>
      </c>
    </row>
    <row r="35" spans="1:17" x14ac:dyDescent="0.2">
      <c r="A35">
        <v>429</v>
      </c>
      <c r="B35" s="14">
        <v>45496</v>
      </c>
      <c r="C35" s="13" t="s">
        <v>64</v>
      </c>
      <c r="D35" s="13">
        <v>339.15</v>
      </c>
      <c r="E35" s="13">
        <v>339.15</v>
      </c>
      <c r="G35" s="13" t="s">
        <v>37</v>
      </c>
      <c r="H35" s="13" t="s">
        <v>32</v>
      </c>
      <c r="I35" s="13" t="s">
        <v>15</v>
      </c>
      <c r="J35" s="13" t="s">
        <v>168</v>
      </c>
      <c r="K35" s="13">
        <v>15</v>
      </c>
      <c r="L35" s="13">
        <v>22.61</v>
      </c>
      <c r="M35" s="13">
        <v>27.81</v>
      </c>
      <c r="N35" s="13">
        <v>23</v>
      </c>
      <c r="O35" s="13">
        <v>78</v>
      </c>
      <c r="P35">
        <v>339.15</v>
      </c>
      <c r="Q35">
        <v>339.15</v>
      </c>
    </row>
    <row r="36" spans="1:17" x14ac:dyDescent="0.2">
      <c r="A36">
        <v>475</v>
      </c>
      <c r="B36" s="14">
        <v>45497</v>
      </c>
      <c r="C36" s="13" t="s">
        <v>64</v>
      </c>
      <c r="D36" s="13">
        <v>334738.3</v>
      </c>
      <c r="E36" s="13">
        <v>334738.33</v>
      </c>
      <c r="G36" s="13" t="s">
        <v>37</v>
      </c>
      <c r="H36" s="13" t="s">
        <v>32</v>
      </c>
      <c r="I36" s="13" t="s">
        <v>4</v>
      </c>
      <c r="J36" s="13" t="s">
        <v>167</v>
      </c>
      <c r="K36" s="13">
        <v>1</v>
      </c>
      <c r="L36" s="13">
        <v>228689.4</v>
      </c>
      <c r="M36" s="13">
        <v>281288</v>
      </c>
      <c r="N36" s="13">
        <v>23</v>
      </c>
      <c r="O36" s="13">
        <v>52598.57</v>
      </c>
      <c r="P36">
        <v>228689.42</v>
      </c>
      <c r="Q36">
        <v>228689.42</v>
      </c>
    </row>
    <row r="37" spans="1:17" x14ac:dyDescent="0.2">
      <c r="A37">
        <v>475</v>
      </c>
      <c r="B37" s="14">
        <v>45498</v>
      </c>
      <c r="C37" s="13" t="s">
        <v>64</v>
      </c>
      <c r="G37" s="13" t="s">
        <v>37</v>
      </c>
      <c r="H37" s="13" t="s">
        <v>32</v>
      </c>
      <c r="I37" s="13" t="s">
        <v>7</v>
      </c>
      <c r="J37" s="13" t="s">
        <v>165</v>
      </c>
      <c r="K37" s="13">
        <v>1</v>
      </c>
      <c r="L37" s="13">
        <v>62860.23</v>
      </c>
      <c r="M37" s="13">
        <v>77318.080000000002</v>
      </c>
      <c r="N37" s="13">
        <v>23</v>
      </c>
      <c r="O37" s="13">
        <v>14457.85</v>
      </c>
      <c r="P37">
        <v>62860.23</v>
      </c>
      <c r="Q37">
        <v>62860.23</v>
      </c>
    </row>
    <row r="38" spans="1:17" x14ac:dyDescent="0.2">
      <c r="A38">
        <v>475</v>
      </c>
      <c r="B38" s="14">
        <v>45499</v>
      </c>
      <c r="C38" s="13" t="s">
        <v>64</v>
      </c>
      <c r="G38" s="13" t="s">
        <v>37</v>
      </c>
      <c r="H38" s="13" t="s">
        <v>32</v>
      </c>
      <c r="I38" s="13" t="s">
        <v>14</v>
      </c>
      <c r="J38" s="13" t="s">
        <v>166</v>
      </c>
      <c r="K38" s="13">
        <v>1</v>
      </c>
      <c r="L38" s="13">
        <v>10587.67</v>
      </c>
      <c r="M38" s="13">
        <v>13022.83</v>
      </c>
      <c r="N38" s="13">
        <v>23</v>
      </c>
      <c r="O38" s="13">
        <v>2435.16</v>
      </c>
      <c r="P38">
        <v>10587.67</v>
      </c>
      <c r="Q38">
        <v>10587.67</v>
      </c>
    </row>
    <row r="39" spans="1:17" x14ac:dyDescent="0.2">
      <c r="A39">
        <v>475</v>
      </c>
      <c r="B39" s="14">
        <v>45500</v>
      </c>
      <c r="C39" s="13" t="s">
        <v>64</v>
      </c>
      <c r="G39" s="13" t="s">
        <v>37</v>
      </c>
      <c r="H39" s="13" t="s">
        <v>32</v>
      </c>
      <c r="I39" s="13" t="s">
        <v>13</v>
      </c>
      <c r="J39" s="13" t="s">
        <v>168</v>
      </c>
      <c r="K39" s="13">
        <v>1</v>
      </c>
      <c r="L39" s="13">
        <v>15372.63</v>
      </c>
      <c r="M39" s="13">
        <v>18908.330000000002</v>
      </c>
      <c r="N39" s="13">
        <v>23</v>
      </c>
      <c r="O39" s="13">
        <v>3535.7</v>
      </c>
      <c r="P39">
        <v>15372.63</v>
      </c>
      <c r="Q39">
        <v>15372.63</v>
      </c>
    </row>
    <row r="40" spans="1:17" x14ac:dyDescent="0.2">
      <c r="A40">
        <v>475</v>
      </c>
      <c r="B40" s="14">
        <v>45501</v>
      </c>
      <c r="C40" s="13" t="s">
        <v>64</v>
      </c>
      <c r="G40" s="13" t="s">
        <v>37</v>
      </c>
      <c r="H40" s="13" t="s">
        <v>32</v>
      </c>
      <c r="I40" s="13" t="s">
        <v>8</v>
      </c>
      <c r="J40" s="13" t="s">
        <v>169</v>
      </c>
      <c r="K40" s="13">
        <v>1</v>
      </c>
      <c r="L40" s="13">
        <v>17228.38</v>
      </c>
      <c r="M40" s="13">
        <v>21190.91</v>
      </c>
      <c r="N40" s="13">
        <v>23</v>
      </c>
      <c r="O40" s="13">
        <v>3962.53</v>
      </c>
      <c r="P40">
        <v>17228.38</v>
      </c>
      <c r="Q40">
        <v>17228.38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620008A6A394A899FFF1D3A0DD3D2" ma:contentTypeVersion="14" ma:contentTypeDescription="Create a new document." ma:contentTypeScope="" ma:versionID="e9a8dbd66acded6112d20b9195d01552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1b648fba0591776ffe79a0a6c7785ea8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DB84B27-BACE-4980-A11D-8378D5F00A13}"/>
</file>

<file path=customXml/itemProps2.xml><?xml version="1.0" encoding="utf-8"?>
<ds:datastoreItem xmlns:ds="http://schemas.openxmlformats.org/officeDocument/2006/customXml" ds:itemID="{6F7CA163-4A39-494B-BFD7-B2C4EE253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8F2D5E-59D6-444B-B5CB-07D83DE1E0F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c6abb2e-4ec2-49f0-8f4e-05bc4573e33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60318d16-d6c8-414a-a94f-c3c89d201ab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Tytuly transakcji</vt:lpstr>
      <vt:lpstr>Klienci TP</vt:lpstr>
      <vt:lpstr>Sprzedaż TP wg transakcji</vt:lpstr>
      <vt:lpstr>ROSP_transakcje</vt:lpstr>
      <vt:lpstr>ROSP_details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dcterms:created xsi:type="dcterms:W3CDTF">2025-07-01T10:39:06Z</dcterms:created>
  <dcterms:modified xsi:type="dcterms:W3CDTF">2025-07-07T11:04:39Z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</Properties>
</file>